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R\Documents\"/>
    </mc:Choice>
  </mc:AlternateContent>
  <bookViews>
    <workbookView xWindow="0" yWindow="0" windowWidth="20400" windowHeight="7755" activeTab="5"/>
  </bookViews>
  <sheets>
    <sheet name="PIONIRKE" sheetId="19" r:id="rId1"/>
    <sheet name="PIONIRJI" sheetId="23" r:id="rId2"/>
    <sheet name="MLADINKE" sheetId="24" r:id="rId3"/>
    <sheet name="MLADINCI" sheetId="25" r:id="rId4"/>
    <sheet name="PRIPRAVNICE" sheetId="26" r:id="rId5"/>
    <sheet name="PRIPRAVNIKI" sheetId="27" r:id="rId6"/>
  </sheets>
  <definedNames>
    <definedName name="_xlnm.Print_Area" localSheetId="3">MLADINCI!$A$1:$Z$67</definedName>
    <definedName name="_xlnm.Print_Area" localSheetId="2">MLADINKE!$A$1:$Z$65</definedName>
    <definedName name="_xlnm.Print_Area" localSheetId="1">PIONIRJI!$A$1:$V$75</definedName>
    <definedName name="_xlnm.Print_Area" localSheetId="0">PIONIRKE!$A$1:$V$64</definedName>
    <definedName name="_xlnm.Print_Area" localSheetId="4">PRIPRAVNICE!$A$1:$Z$51</definedName>
    <definedName name="_xlnm.Print_Area" localSheetId="5">PRIPRAVNIKI!$A$1:$Z$53</definedName>
  </definedNames>
  <calcPr calcId="152511"/>
</workbook>
</file>

<file path=xl/calcChain.xml><?xml version="1.0" encoding="utf-8"?>
<calcChain xmlns="http://schemas.openxmlformats.org/spreadsheetml/2006/main">
  <c r="L53" i="27" l="1"/>
  <c r="I53" i="27"/>
  <c r="J53" i="27" s="1"/>
  <c r="M53" i="27" s="1"/>
  <c r="Y53" i="27" s="1"/>
  <c r="Z53" i="27" s="1"/>
  <c r="K53" i="27"/>
  <c r="I52" i="27"/>
  <c r="K52" i="27"/>
  <c r="J51" i="27"/>
  <c r="I51" i="27"/>
  <c r="I50" i="27"/>
  <c r="L49" i="27"/>
  <c r="M49" i="27"/>
  <c r="Y49" i="27" s="1"/>
  <c r="Z49" i="27" s="1"/>
  <c r="I49" i="27"/>
  <c r="J49" i="27" s="1"/>
  <c r="K49" i="27"/>
  <c r="J51" i="26"/>
  <c r="I51" i="26"/>
  <c r="I50" i="26"/>
  <c r="K50" i="26" s="1"/>
  <c r="L49" i="26"/>
  <c r="I49" i="26"/>
  <c r="J49" i="26" s="1"/>
  <c r="M49" i="26" s="1"/>
  <c r="Y49" i="26" s="1"/>
  <c r="Z49" i="26" s="1"/>
  <c r="K49" i="26"/>
  <c r="I48" i="26"/>
  <c r="K48" i="26"/>
  <c r="J67" i="25"/>
  <c r="I67" i="25"/>
  <c r="I66" i="25"/>
  <c r="L65" i="25"/>
  <c r="M65" i="25"/>
  <c r="Y65" i="25" s="1"/>
  <c r="Z65" i="25" s="1"/>
  <c r="I65" i="25"/>
  <c r="J65" i="25" s="1"/>
  <c r="K65" i="25"/>
  <c r="I64" i="25"/>
  <c r="K64" i="25"/>
  <c r="I63" i="25"/>
  <c r="I62" i="25"/>
  <c r="L61" i="25"/>
  <c r="M61" i="25"/>
  <c r="Y61" i="25" s="1"/>
  <c r="Z61" i="25"/>
  <c r="I61" i="25"/>
  <c r="J61" i="25" s="1"/>
  <c r="K61" i="25"/>
  <c r="I60" i="25"/>
  <c r="K60" i="25"/>
  <c r="I59" i="25"/>
  <c r="I58" i="25"/>
  <c r="L57" i="25"/>
  <c r="I57" i="25"/>
  <c r="J57" i="25" s="1"/>
  <c r="M57" i="25" s="1"/>
  <c r="Y57" i="25" s="1"/>
  <c r="Z57" i="25" s="1"/>
  <c r="K57" i="25"/>
  <c r="I56" i="25"/>
  <c r="K56" i="25"/>
  <c r="J55" i="25"/>
  <c r="I55" i="25"/>
  <c r="I54" i="25"/>
  <c r="I65" i="24"/>
  <c r="L64" i="24"/>
  <c r="I64" i="24"/>
  <c r="J64" i="24" s="1"/>
  <c r="M64" i="24" s="1"/>
  <c r="Y64" i="24" s="1"/>
  <c r="Z64" i="24" s="1"/>
  <c r="K64" i="24"/>
  <c r="I63" i="24"/>
  <c r="L63" i="24"/>
  <c r="J62" i="24"/>
  <c r="I62" i="24"/>
  <c r="I61" i="24"/>
  <c r="L61" i="24" s="1"/>
  <c r="L60" i="24"/>
  <c r="I60" i="24"/>
  <c r="J60" i="24" s="1"/>
  <c r="M60" i="24" s="1"/>
  <c r="Y60" i="24" s="1"/>
  <c r="Z60" i="24" s="1"/>
  <c r="K60" i="24"/>
  <c r="I59" i="24"/>
  <c r="L59" i="24"/>
  <c r="J58" i="24"/>
  <c r="I58" i="24"/>
  <c r="I57" i="24"/>
  <c r="L56" i="24"/>
  <c r="M56" i="24"/>
  <c r="Y56" i="24" s="1"/>
  <c r="Z56" i="24" s="1"/>
  <c r="I56" i="24"/>
  <c r="J56" i="24" s="1"/>
  <c r="K56" i="24"/>
  <c r="I55" i="24"/>
  <c r="L55" i="24"/>
  <c r="I54" i="24"/>
  <c r="I53" i="24"/>
  <c r="L53" i="24" s="1"/>
  <c r="I75" i="23"/>
  <c r="I74" i="23"/>
  <c r="K74" i="23" s="1"/>
  <c r="I73" i="23"/>
  <c r="J72" i="23"/>
  <c r="I72" i="23"/>
  <c r="K72" i="23"/>
  <c r="I71" i="23"/>
  <c r="L71" i="23"/>
  <c r="I70" i="23"/>
  <c r="I69" i="23"/>
  <c r="L68" i="23"/>
  <c r="M68" i="23"/>
  <c r="U68" i="23" s="1"/>
  <c r="V68" i="23"/>
  <c r="I68" i="23"/>
  <c r="J68" i="23" s="1"/>
  <c r="K68" i="23"/>
  <c r="I67" i="23"/>
  <c r="L67" i="23"/>
  <c r="I66" i="23"/>
  <c r="I65" i="23"/>
  <c r="L64" i="23"/>
  <c r="I64" i="23"/>
  <c r="J64" i="23" s="1"/>
  <c r="M64" i="23" s="1"/>
  <c r="U64" i="23" s="1"/>
  <c r="V64" i="23" s="1"/>
  <c r="K64" i="23"/>
  <c r="I63" i="23"/>
  <c r="L63" i="23"/>
  <c r="J62" i="23"/>
  <c r="I62" i="23"/>
  <c r="I61" i="23"/>
  <c r="L60" i="23"/>
  <c r="I60" i="23"/>
  <c r="J60" i="23" s="1"/>
  <c r="M60" i="23" s="1"/>
  <c r="U60" i="23" s="1"/>
  <c r="V60" i="23" s="1"/>
  <c r="K60" i="23"/>
  <c r="I59" i="23"/>
  <c r="L59" i="23"/>
  <c r="I64" i="19"/>
  <c r="L64" i="19"/>
  <c r="J63" i="19"/>
  <c r="I63" i="19"/>
  <c r="L63" i="19" s="1"/>
  <c r="K63" i="19"/>
  <c r="M63" i="19" s="1"/>
  <c r="U63" i="19" s="1"/>
  <c r="V63" i="19" s="1"/>
  <c r="I62" i="19"/>
  <c r="L62" i="19"/>
  <c r="L61" i="19"/>
  <c r="J61" i="19"/>
  <c r="I61" i="19"/>
  <c r="K61" i="19"/>
  <c r="I60" i="19"/>
  <c r="L60" i="19"/>
  <c r="J59" i="19"/>
  <c r="M59" i="19" s="1"/>
  <c r="U59" i="19" s="1"/>
  <c r="V59" i="19" s="1"/>
  <c r="I59" i="19"/>
  <c r="L59" i="19" s="1"/>
  <c r="K59" i="19"/>
  <c r="I58" i="19"/>
  <c r="L58" i="19"/>
  <c r="L57" i="19"/>
  <c r="J57" i="19"/>
  <c r="I57" i="19"/>
  <c r="K57" i="19"/>
  <c r="M57" i="19" s="1"/>
  <c r="U57" i="19" s="1"/>
  <c r="V57" i="19" s="1"/>
  <c r="I56" i="19"/>
  <c r="L56" i="19"/>
  <c r="I55" i="19"/>
  <c r="I54" i="19"/>
  <c r="L54" i="19"/>
  <c r="L53" i="19"/>
  <c r="J53" i="19"/>
  <c r="I53" i="19"/>
  <c r="K53" i="19"/>
  <c r="M53" i="19" s="1"/>
  <c r="U53" i="19" s="1"/>
  <c r="V53" i="19" s="1"/>
  <c r="I52" i="19"/>
  <c r="I51" i="19"/>
  <c r="L51" i="19" s="1"/>
  <c r="K51" i="19"/>
  <c r="J52" i="27"/>
  <c r="L52" i="27"/>
  <c r="J48" i="26"/>
  <c r="L48" i="26"/>
  <c r="L50" i="26"/>
  <c r="L54" i="25"/>
  <c r="J56" i="25"/>
  <c r="L56" i="25"/>
  <c r="J60" i="25"/>
  <c r="M60" i="25" s="1"/>
  <c r="Y60" i="25" s="1"/>
  <c r="Z60" i="25" s="1"/>
  <c r="L60" i="25"/>
  <c r="L62" i="25"/>
  <c r="J64" i="25"/>
  <c r="L64" i="25"/>
  <c r="K53" i="24"/>
  <c r="K55" i="24"/>
  <c r="K59" i="24"/>
  <c r="K63" i="24"/>
  <c r="M63" i="24" s="1"/>
  <c r="Y63" i="24" s="1"/>
  <c r="Z63" i="24" s="1"/>
  <c r="J53" i="24"/>
  <c r="J55" i="24"/>
  <c r="M55" i="24" s="1"/>
  <c r="Y55" i="24" s="1"/>
  <c r="Z55" i="24" s="1"/>
  <c r="J57" i="24"/>
  <c r="J59" i="24"/>
  <c r="M59" i="24" s="1"/>
  <c r="Y59" i="24" s="1"/>
  <c r="Z59" i="24" s="1"/>
  <c r="J61" i="24"/>
  <c r="J63" i="24"/>
  <c r="K59" i="23"/>
  <c r="M59" i="23" s="1"/>
  <c r="U59" i="23" s="1"/>
  <c r="V59" i="23" s="1"/>
  <c r="K63" i="23"/>
  <c r="M63" i="23" s="1"/>
  <c r="U63" i="23" s="1"/>
  <c r="V63" i="23" s="1"/>
  <c r="K67" i="23"/>
  <c r="K69" i="23"/>
  <c r="K71" i="23"/>
  <c r="L72" i="23"/>
  <c r="M72" i="23"/>
  <c r="U72" i="23"/>
  <c r="V72" i="23" s="1"/>
  <c r="L74" i="23"/>
  <c r="K75" i="23"/>
  <c r="J59" i="23"/>
  <c r="J63" i="23"/>
  <c r="J67" i="23"/>
  <c r="M67" i="23"/>
  <c r="U67" i="23" s="1"/>
  <c r="V67" i="23" s="1"/>
  <c r="J71" i="23"/>
  <c r="M71" i="23"/>
  <c r="U71" i="23"/>
  <c r="V71" i="23" s="1"/>
  <c r="M61" i="19"/>
  <c r="U61" i="19" s="1"/>
  <c r="V61" i="19"/>
  <c r="K54" i="19"/>
  <c r="M54" i="19" s="1"/>
  <c r="K56" i="19"/>
  <c r="K58" i="19"/>
  <c r="K60" i="19"/>
  <c r="K62" i="19"/>
  <c r="M62" i="19" s="1"/>
  <c r="U62" i="19" s="1"/>
  <c r="V62" i="19" s="1"/>
  <c r="K64" i="19"/>
  <c r="J54" i="19"/>
  <c r="J56" i="19"/>
  <c r="M56" i="19"/>
  <c r="U56" i="19"/>
  <c r="V56" i="19" s="1"/>
  <c r="J58" i="19"/>
  <c r="J60" i="19"/>
  <c r="M60" i="19"/>
  <c r="U60" i="19" s="1"/>
  <c r="V60" i="19"/>
  <c r="J62" i="19"/>
  <c r="J64" i="19"/>
  <c r="I26" i="24"/>
  <c r="L26" i="24" s="1"/>
  <c r="I36" i="26"/>
  <c r="J36" i="26"/>
  <c r="M36" i="26" s="1"/>
  <c r="Y36" i="26" s="1"/>
  <c r="I24" i="26"/>
  <c r="I13" i="27"/>
  <c r="K13" i="27"/>
  <c r="I37" i="27"/>
  <c r="J37" i="27" s="1"/>
  <c r="I38" i="19"/>
  <c r="I33" i="23"/>
  <c r="J33" i="23" s="1"/>
  <c r="I28" i="23"/>
  <c r="L28" i="23" s="1"/>
  <c r="J28" i="23"/>
  <c r="I27" i="24"/>
  <c r="J27" i="24" s="1"/>
  <c r="I26" i="25"/>
  <c r="J26" i="25"/>
  <c r="I13" i="23"/>
  <c r="I13" i="24"/>
  <c r="J13" i="24"/>
  <c r="I12" i="25"/>
  <c r="J12" i="25" s="1"/>
  <c r="I14" i="25"/>
  <c r="I13" i="25"/>
  <c r="J13" i="25" s="1"/>
  <c r="I28" i="25"/>
  <c r="L28" i="25" s="1"/>
  <c r="J28" i="25"/>
  <c r="M28" i="25" s="1"/>
  <c r="Y28" i="25" s="1"/>
  <c r="Z28" i="25" s="1"/>
  <c r="I27" i="25"/>
  <c r="L27" i="25" s="1"/>
  <c r="J27" i="25"/>
  <c r="I40" i="25"/>
  <c r="J40" i="25"/>
  <c r="I42" i="25"/>
  <c r="L42" i="25" s="1"/>
  <c r="J42" i="25"/>
  <c r="M42" i="25" s="1"/>
  <c r="Y42" i="25" s="1"/>
  <c r="Z42" i="25" s="1"/>
  <c r="I41" i="25"/>
  <c r="J41" i="25"/>
  <c r="I14" i="24"/>
  <c r="J14" i="24"/>
  <c r="I12" i="24"/>
  <c r="J12" i="24"/>
  <c r="I39" i="24"/>
  <c r="L39" i="24" s="1"/>
  <c r="J39" i="24"/>
  <c r="I41" i="24"/>
  <c r="J41" i="24"/>
  <c r="I40" i="24"/>
  <c r="J40" i="24"/>
  <c r="M40" i="24" s="1"/>
  <c r="Y40" i="24" s="1"/>
  <c r="Z40" i="24" s="1"/>
  <c r="I15" i="23"/>
  <c r="J15" i="23"/>
  <c r="I14" i="23"/>
  <c r="K14" i="23" s="1"/>
  <c r="J14" i="23"/>
  <c r="I16" i="23"/>
  <c r="J16" i="23"/>
  <c r="I12" i="23"/>
  <c r="J12" i="23"/>
  <c r="I29" i="23"/>
  <c r="J29" i="23"/>
  <c r="I30" i="23"/>
  <c r="L30" i="23" s="1"/>
  <c r="J30" i="23"/>
  <c r="M30" i="23" s="1"/>
  <c r="U30" i="23" s="1"/>
  <c r="I31" i="23"/>
  <c r="J31" i="23"/>
  <c r="I32" i="23"/>
  <c r="J32" i="23"/>
  <c r="I46" i="23"/>
  <c r="J46" i="23"/>
  <c r="I47" i="23"/>
  <c r="J47" i="23"/>
  <c r="I45" i="23"/>
  <c r="J45" i="23"/>
  <c r="I13" i="19"/>
  <c r="J13" i="19"/>
  <c r="M13" i="19" s="1"/>
  <c r="I12" i="19"/>
  <c r="J12" i="19" s="1"/>
  <c r="I14" i="19"/>
  <c r="L14" i="19" s="1"/>
  <c r="J14" i="19"/>
  <c r="I26" i="19"/>
  <c r="J26" i="19" s="1"/>
  <c r="I39" i="19"/>
  <c r="J39" i="19"/>
  <c r="I12" i="26"/>
  <c r="I12" i="27"/>
  <c r="J12" i="27" s="1"/>
  <c r="M12" i="27" s="1"/>
  <c r="Y12" i="27" s="1"/>
  <c r="Z12" i="27" s="1"/>
  <c r="I25" i="27"/>
  <c r="J25" i="27"/>
  <c r="K45" i="23"/>
  <c r="K33" i="23"/>
  <c r="M33" i="23" s="1"/>
  <c r="U33" i="23" s="1"/>
  <c r="V33" i="23" s="1"/>
  <c r="L40" i="24"/>
  <c r="L33" i="23"/>
  <c r="L32" i="23"/>
  <c r="K27" i="24"/>
  <c r="K28" i="25"/>
  <c r="L14" i="23"/>
  <c r="K15" i="23"/>
  <c r="K12" i="24"/>
  <c r="M12" i="24" s="1"/>
  <c r="Y12" i="24" s="1"/>
  <c r="Z12" i="24" s="1"/>
  <c r="K12" i="25"/>
  <c r="L46" i="23"/>
  <c r="L16" i="23"/>
  <c r="L15" i="23"/>
  <c r="L12" i="24"/>
  <c r="L12" i="25"/>
  <c r="K16" i="23"/>
  <c r="M16" i="23" s="1"/>
  <c r="U16" i="23" s="1"/>
  <c r="V16" i="23" s="1"/>
  <c r="L12" i="23"/>
  <c r="L13" i="27"/>
  <c r="M13" i="27" s="1"/>
  <c r="Y13" i="27" s="1"/>
  <c r="Z13" i="27" s="1"/>
  <c r="J13" i="27"/>
  <c r="K13" i="24"/>
  <c r="L13" i="24"/>
  <c r="K46" i="23"/>
  <c r="M46" i="23" s="1"/>
  <c r="U46" i="23" s="1"/>
  <c r="V46" i="23" s="1"/>
  <c r="K32" i="23"/>
  <c r="L31" i="23"/>
  <c r="K40" i="24"/>
  <c r="K39" i="24"/>
  <c r="K12" i="19"/>
  <c r="J24" i="26"/>
  <c r="K12" i="26"/>
  <c r="L12" i="27"/>
  <c r="L26" i="19"/>
  <c r="K26" i="19"/>
  <c r="K26" i="25"/>
  <c r="L41" i="25"/>
  <c r="L26" i="25"/>
  <c r="K41" i="25"/>
  <c r="K42" i="25"/>
  <c r="L13" i="19"/>
  <c r="L39" i="19"/>
  <c r="K13" i="19"/>
  <c r="K12" i="27"/>
  <c r="M52" i="27"/>
  <c r="Y52" i="27" s="1"/>
  <c r="Z52" i="27" s="1"/>
  <c r="M48" i="26"/>
  <c r="Y48" i="26"/>
  <c r="Z48" i="26"/>
  <c r="M64" i="25"/>
  <c r="Y64" i="25" s="1"/>
  <c r="Z64" i="25" s="1"/>
  <c r="M56" i="25"/>
  <c r="Y56" i="25" s="1"/>
  <c r="Z56" i="25" s="1"/>
  <c r="M53" i="24"/>
  <c r="Y53" i="24"/>
  <c r="Z53" i="24" s="1"/>
  <c r="M58" i="19"/>
  <c r="U58" i="19" s="1"/>
  <c r="V58" i="19" s="1"/>
  <c r="U54" i="19"/>
  <c r="V54" i="19" s="1"/>
  <c r="L13" i="25"/>
  <c r="K13" i="25"/>
  <c r="M13" i="25" s="1"/>
  <c r="Y13" i="25" s="1"/>
  <c r="L47" i="23"/>
  <c r="K47" i="23"/>
  <c r="M47" i="23" s="1"/>
  <c r="U47" i="23" s="1"/>
  <c r="V47" i="23" s="1"/>
  <c r="L14" i="25"/>
  <c r="M14" i="23"/>
  <c r="U14" i="23" s="1"/>
  <c r="V14" i="23" s="1"/>
  <c r="M26" i="25"/>
  <c r="Y26" i="25"/>
  <c r="Z26" i="25" s="1"/>
  <c r="K29" i="23"/>
  <c r="M29" i="23" s="1"/>
  <c r="L29" i="23"/>
  <c r="U29" i="23"/>
  <c r="V29" i="23" s="1"/>
  <c r="L40" i="25"/>
  <c r="K40" i="25"/>
  <c r="M40" i="25"/>
  <c r="Y40" i="25" s="1"/>
  <c r="Z40" i="25" s="1"/>
  <c r="K31" i="23"/>
  <c r="M31" i="23"/>
  <c r="U31" i="23" s="1"/>
  <c r="V31" i="23" s="1"/>
  <c r="U13" i="19"/>
  <c r="V13" i="19" s="1"/>
  <c r="M13" i="24"/>
  <c r="Y13" i="24" s="1"/>
  <c r="Z13" i="24" s="1"/>
  <c r="M12" i="25"/>
  <c r="Y12" i="25" s="1"/>
  <c r="Z12" i="25" s="1"/>
  <c r="L41" i="24"/>
  <c r="M41" i="24" s="1"/>
  <c r="Y41" i="24" s="1"/>
  <c r="Z41" i="24" s="1"/>
  <c r="K41" i="24"/>
  <c r="M39" i="24"/>
  <c r="Y39" i="24" s="1"/>
  <c r="Z39" i="24" s="1"/>
  <c r="L14" i="24"/>
  <c r="K14" i="24"/>
  <c r="L45" i="23"/>
  <c r="M45" i="23" s="1"/>
  <c r="U45" i="23" s="1"/>
  <c r="V45" i="23"/>
  <c r="K30" i="23"/>
  <c r="V30" i="23"/>
  <c r="K39" i="19"/>
  <c r="M39" i="19"/>
  <c r="U39" i="19" s="1"/>
  <c r="V39" i="19" s="1"/>
  <c r="L37" i="27"/>
  <c r="K12" i="23"/>
  <c r="M12" i="23"/>
  <c r="U12" i="23" s="1"/>
  <c r="V12" i="23" s="1"/>
  <c r="K28" i="23"/>
  <c r="M41" i="25"/>
  <c r="Y41" i="25" s="1"/>
  <c r="Z41" i="25" s="1"/>
  <c r="L27" i="24"/>
  <c r="M27" i="24"/>
  <c r="Y27" i="24" s="1"/>
  <c r="Z27" i="24" s="1"/>
  <c r="L25" i="27"/>
  <c r="K25" i="27"/>
  <c r="K37" i="27"/>
  <c r="K36" i="26"/>
  <c r="Z36" i="26"/>
  <c r="L36" i="26"/>
  <c r="K26" i="24"/>
  <c r="J26" i="24"/>
  <c r="M26" i="24"/>
  <c r="Y26" i="24" s="1"/>
  <c r="Z26" i="24" s="1"/>
  <c r="Z13" i="25"/>
  <c r="M28" i="23"/>
  <c r="U28" i="23" s="1"/>
  <c r="V28" i="23" s="1"/>
  <c r="M15" i="23" l="1"/>
  <c r="U15" i="23" s="1"/>
  <c r="V15" i="23" s="1"/>
  <c r="M25" i="27"/>
  <c r="Y25" i="27" s="1"/>
  <c r="Z25" i="27" s="1"/>
  <c r="J12" i="26"/>
  <c r="M12" i="26" s="1"/>
  <c r="Y12" i="26" s="1"/>
  <c r="Z12" i="26" s="1"/>
  <c r="L12" i="26"/>
  <c r="M26" i="19"/>
  <c r="U26" i="19" s="1"/>
  <c r="V26" i="19" s="1"/>
  <c r="M32" i="23"/>
  <c r="U32" i="23" s="1"/>
  <c r="V32" i="23" s="1"/>
  <c r="M14" i="24"/>
  <c r="Y14" i="24" s="1"/>
  <c r="Z14" i="24" s="1"/>
  <c r="J38" i="19"/>
  <c r="L38" i="19"/>
  <c r="K38" i="19"/>
  <c r="L24" i="26"/>
  <c r="K24" i="26"/>
  <c r="M24" i="26" s="1"/>
  <c r="Y24" i="26" s="1"/>
  <c r="Z24" i="26" s="1"/>
  <c r="L55" i="19"/>
  <c r="K55" i="19"/>
  <c r="J55" i="19"/>
  <c r="J14" i="25"/>
  <c r="M14" i="25" s="1"/>
  <c r="Y14" i="25" s="1"/>
  <c r="Z14" i="25" s="1"/>
  <c r="K14" i="25"/>
  <c r="J13" i="23"/>
  <c r="K13" i="23"/>
  <c r="L13" i="23"/>
  <c r="M37" i="27"/>
  <c r="Y37" i="27" s="1"/>
  <c r="Z37" i="27" s="1"/>
  <c r="J52" i="19"/>
  <c r="L52" i="19"/>
  <c r="K52" i="19"/>
  <c r="K65" i="23"/>
  <c r="J65" i="23"/>
  <c r="L65" i="23"/>
  <c r="L70" i="23"/>
  <c r="K70" i="23"/>
  <c r="K65" i="24"/>
  <c r="J65" i="24"/>
  <c r="M65" i="24" s="1"/>
  <c r="Y65" i="24" s="1"/>
  <c r="Z65" i="24" s="1"/>
  <c r="L65" i="24"/>
  <c r="J58" i="25"/>
  <c r="K58" i="25"/>
  <c r="L63" i="25"/>
  <c r="K63" i="25"/>
  <c r="L58" i="25"/>
  <c r="K66" i="23"/>
  <c r="L66" i="23"/>
  <c r="K59" i="25"/>
  <c r="L59" i="25"/>
  <c r="M62" i="23"/>
  <c r="U62" i="23" s="1"/>
  <c r="V62" i="23" s="1"/>
  <c r="K73" i="23"/>
  <c r="J73" i="23"/>
  <c r="L73" i="23"/>
  <c r="L54" i="24"/>
  <c r="K54" i="24"/>
  <c r="L61" i="23"/>
  <c r="J61" i="23"/>
  <c r="K54" i="25"/>
  <c r="J54" i="25"/>
  <c r="M54" i="25" s="1"/>
  <c r="Y54" i="25" s="1"/>
  <c r="Z54" i="25" s="1"/>
  <c r="K27" i="25"/>
  <c r="M27" i="25" s="1"/>
  <c r="Y27" i="25" s="1"/>
  <c r="Z27" i="25" s="1"/>
  <c r="L12" i="19"/>
  <c r="M12" i="19" s="1"/>
  <c r="U12" i="19" s="1"/>
  <c r="V12" i="19" s="1"/>
  <c r="K14" i="19"/>
  <c r="M14" i="19" s="1"/>
  <c r="U14" i="19" s="1"/>
  <c r="V14" i="19" s="1"/>
  <c r="M64" i="19"/>
  <c r="U64" i="19" s="1"/>
  <c r="V64" i="19" s="1"/>
  <c r="J74" i="23"/>
  <c r="M74" i="23" s="1"/>
  <c r="U74" i="23" s="1"/>
  <c r="V74" i="23" s="1"/>
  <c r="J50" i="26"/>
  <c r="M50" i="26" s="1"/>
  <c r="Y50" i="26" s="1"/>
  <c r="Z50" i="26" s="1"/>
  <c r="J51" i="19"/>
  <c r="M51" i="19" s="1"/>
  <c r="U51" i="19" s="1"/>
  <c r="V51" i="19" s="1"/>
  <c r="L62" i="23"/>
  <c r="K62" i="23"/>
  <c r="J70" i="23"/>
  <c r="J75" i="23"/>
  <c r="M75" i="23" s="1"/>
  <c r="U75" i="23" s="1"/>
  <c r="V75" i="23" s="1"/>
  <c r="L75" i="23"/>
  <c r="J54" i="24"/>
  <c r="K57" i="24"/>
  <c r="L57" i="24"/>
  <c r="L62" i="24"/>
  <c r="K62" i="24"/>
  <c r="M62" i="24" s="1"/>
  <c r="Y62" i="24" s="1"/>
  <c r="Z62" i="24" s="1"/>
  <c r="L55" i="25"/>
  <c r="K55" i="25"/>
  <c r="M55" i="25" s="1"/>
  <c r="Y55" i="25" s="1"/>
  <c r="Z55" i="25" s="1"/>
  <c r="J63" i="25"/>
  <c r="J66" i="25"/>
  <c r="K66" i="25"/>
  <c r="L51" i="26"/>
  <c r="M51" i="26" s="1"/>
  <c r="Y51" i="26" s="1"/>
  <c r="Z51" i="26" s="1"/>
  <c r="K51" i="26"/>
  <c r="K50" i="27"/>
  <c r="J50" i="27"/>
  <c r="M50" i="27" s="1"/>
  <c r="Y50" i="27" s="1"/>
  <c r="Z50" i="27" s="1"/>
  <c r="K61" i="23"/>
  <c r="K61" i="24"/>
  <c r="M61" i="24" s="1"/>
  <c r="Y61" i="24" s="1"/>
  <c r="Z61" i="24" s="1"/>
  <c r="L66" i="25"/>
  <c r="L50" i="27"/>
  <c r="J66" i="23"/>
  <c r="M66" i="23" s="1"/>
  <c r="U66" i="23" s="1"/>
  <c r="V66" i="23" s="1"/>
  <c r="L69" i="23"/>
  <c r="J69" i="23"/>
  <c r="M69" i="23" s="1"/>
  <c r="U69" i="23" s="1"/>
  <c r="V69" i="23" s="1"/>
  <c r="K58" i="24"/>
  <c r="M58" i="24" s="1"/>
  <c r="Y58" i="24" s="1"/>
  <c r="Z58" i="24" s="1"/>
  <c r="L58" i="24"/>
  <c r="J59" i="25"/>
  <c r="K62" i="25"/>
  <c r="J62" i="25"/>
  <c r="M62" i="25" s="1"/>
  <c r="Y62" i="25" s="1"/>
  <c r="Z62" i="25" s="1"/>
  <c r="K67" i="25"/>
  <c r="M67" i="25" s="1"/>
  <c r="Y67" i="25" s="1"/>
  <c r="Z67" i="25" s="1"/>
  <c r="L67" i="25"/>
  <c r="L51" i="27"/>
  <c r="K51" i="27"/>
  <c r="M51" i="27" s="1"/>
  <c r="Y51" i="27" s="1"/>
  <c r="Z51" i="27" s="1"/>
  <c r="M61" i="23" l="1"/>
  <c r="U61" i="23" s="1"/>
  <c r="V61" i="23" s="1"/>
  <c r="M57" i="24"/>
  <c r="Y57" i="24" s="1"/>
  <c r="Z57" i="24" s="1"/>
  <c r="M66" i="25"/>
  <c r="Y66" i="25" s="1"/>
  <c r="Z66" i="25" s="1"/>
  <c r="M54" i="24"/>
  <c r="Y54" i="24" s="1"/>
  <c r="Z54" i="24" s="1"/>
  <c r="M73" i="23"/>
  <c r="U73" i="23" s="1"/>
  <c r="V73" i="23" s="1"/>
  <c r="M58" i="25"/>
  <c r="Y58" i="25" s="1"/>
  <c r="Z58" i="25" s="1"/>
  <c r="M65" i="23"/>
  <c r="U65" i="23" s="1"/>
  <c r="V65" i="23" s="1"/>
  <c r="M52" i="19"/>
  <c r="U52" i="19" s="1"/>
  <c r="V52" i="19" s="1"/>
  <c r="M13" i="23"/>
  <c r="U13" i="23" s="1"/>
  <c r="V13" i="23" s="1"/>
  <c r="M38" i="19"/>
  <c r="U38" i="19" s="1"/>
  <c r="V38" i="19" s="1"/>
  <c r="M70" i="23"/>
  <c r="U70" i="23" s="1"/>
  <c r="V70" i="23" s="1"/>
  <c r="M59" i="25"/>
  <c r="Y59" i="25" s="1"/>
  <c r="Z59" i="25" s="1"/>
  <c r="M63" i="25"/>
  <c r="Y63" i="25" s="1"/>
  <c r="Z63" i="25" s="1"/>
  <c r="M55" i="19"/>
  <c r="U55" i="19" s="1"/>
  <c r="V55" i="19" s="1"/>
</calcChain>
</file>

<file path=xl/sharedStrings.xml><?xml version="1.0" encoding="utf-8"?>
<sst xmlns="http://schemas.openxmlformats.org/spreadsheetml/2006/main" count="970" uniqueCount="115">
  <si>
    <t>LUKOVICA</t>
  </si>
  <si>
    <t>čas [s]</t>
  </si>
  <si>
    <t>ŠT.
EKIPE</t>
  </si>
  <si>
    <t>GASILSKA
ZVEZA</t>
  </si>
  <si>
    <t>ZAČ. ŠT. TČ.</t>
  </si>
  <si>
    <r>
      <t xml:space="preserve">ŠTART
</t>
    </r>
    <r>
      <rPr>
        <b/>
        <sz val="9"/>
        <color indexed="62"/>
        <rFont val="Calibri"/>
        <family val="2"/>
        <charset val="238"/>
      </rPr>
      <t>[hh:mm:ss]</t>
    </r>
  </si>
  <si>
    <r>
      <t xml:space="preserve">PRIHOD
 V
CILJ
</t>
    </r>
    <r>
      <rPr>
        <b/>
        <sz val="9"/>
        <color indexed="62"/>
        <rFont val="Calibri"/>
        <family val="2"/>
        <charset val="238"/>
      </rPr>
      <t>[hh:mm:ss]</t>
    </r>
  </si>
  <si>
    <r>
      <t xml:space="preserve">SKUPAJ
MRTVI
ČAS
</t>
    </r>
    <r>
      <rPr>
        <b/>
        <sz val="9"/>
        <color indexed="62"/>
        <rFont val="Calibri"/>
        <family val="2"/>
        <charset val="238"/>
      </rPr>
      <t>[h:mm:ss]</t>
    </r>
  </si>
  <si>
    <r>
      <t xml:space="preserve">SKUPNI
ČAS
HOJE
</t>
    </r>
    <r>
      <rPr>
        <b/>
        <sz val="9"/>
        <color indexed="62"/>
        <rFont val="Calibri"/>
        <family val="2"/>
        <charset val="238"/>
      </rPr>
      <t>[h:mm:ss]</t>
    </r>
  </si>
  <si>
    <t>SKUPNI
ČAS HOJE
V TOČKAH</t>
  </si>
  <si>
    <t>PROST. GASILSKO DRUŠTVO 
(EKIPA)</t>
  </si>
  <si>
    <t>1. KT
zbijanje tarče</t>
  </si>
  <si>
    <t>neg. tč.</t>
  </si>
  <si>
    <t>SKUPAJ
TOČKE</t>
  </si>
  <si>
    <t>KONČNO ŠTEVILO TOČK</t>
  </si>
  <si>
    <t>DOSEŽENO MESTO</t>
  </si>
  <si>
    <t>GASILSKA ZVEZA LUKOVICA</t>
  </si>
  <si>
    <t>REZULTATI - PIONIRKE</t>
  </si>
  <si>
    <t>GASILSKA ZVEZA MENGEŠ</t>
  </si>
  <si>
    <t>MENGEŠ</t>
  </si>
  <si>
    <t>GASILSKA ZVEZA MORAVČE</t>
  </si>
  <si>
    <t>MORAVČE</t>
  </si>
  <si>
    <t>REZULTATI - PIONIRJI</t>
  </si>
  <si>
    <t>REZULTATI - MLADINKE</t>
  </si>
  <si>
    <t>5. KT
spajanje cevi na trojak</t>
  </si>
  <si>
    <t>6. KT
hitro
zvijanje cevi</t>
  </si>
  <si>
    <t>REZULTATI - MLADINCI</t>
  </si>
  <si>
    <t>REZULTATI - PRIPRAVNICE</t>
  </si>
  <si>
    <t>1. KT
postavitev orodja</t>
  </si>
  <si>
    <t>2. KT
navezava orodja</t>
  </si>
  <si>
    <t>3. KT
teorija, 
top. zn.</t>
  </si>
  <si>
    <t>4. KT
spajanje cevi na trojak</t>
  </si>
  <si>
    <t>5. KT
hitro
zvijanje cevi</t>
  </si>
  <si>
    <t xml:space="preserve">6. KT
teorija,
oprema
</t>
  </si>
  <si>
    <t>REZULTATI - PRIPRAVNIKI</t>
  </si>
  <si>
    <t xml:space="preserve">7. MT
mrtva
točka
</t>
  </si>
  <si>
    <t>Topole, 11.05.2014</t>
  </si>
  <si>
    <t>TEKMOVANJE V GASILSKI ORIENTACIJI »2014«</t>
  </si>
  <si>
    <t>PREVOJE</t>
  </si>
  <si>
    <t>LOKA PRI MENGŠU</t>
  </si>
  <si>
    <t>TOPOLE</t>
  </si>
  <si>
    <t>VRHPOLJE</t>
  </si>
  <si>
    <t>KRAŠNJA</t>
  </si>
  <si>
    <t>LUKOVICA ALEŠ</t>
  </si>
  <si>
    <t>LUKOVICA ANDREJ</t>
  </si>
  <si>
    <t>PEČE1</t>
  </si>
  <si>
    <t>PEČE2</t>
  </si>
  <si>
    <t>PREVOJE MATEJA</t>
  </si>
  <si>
    <t>VELIKA VAS</t>
  </si>
  <si>
    <t>KRAŠCE</t>
  </si>
  <si>
    <t>PREVOJE ANKA</t>
  </si>
  <si>
    <t>PREVOJE NASTJA</t>
  </si>
  <si>
    <t>BLAGOVICA</t>
  </si>
  <si>
    <t>KRAŠNJA ROBI</t>
  </si>
  <si>
    <t>KRAŠNJA GREGA</t>
  </si>
  <si>
    <t>KRAŠNJA FRANCI</t>
  </si>
  <si>
    <t>MENGEŠ1</t>
  </si>
  <si>
    <t>LOKA PRI MENGŠU TINKARA</t>
  </si>
  <si>
    <t>LOKA PRI MENGŠU MATEJ</t>
  </si>
  <si>
    <t>LOKA PRI MENGŠU JURE</t>
  </si>
  <si>
    <t>MENGEŠ2</t>
  </si>
  <si>
    <t>KRAŠCE2</t>
  </si>
  <si>
    <t>KRAŠNJA BRIGITA</t>
  </si>
  <si>
    <t>KRAŠNJA MOJCA</t>
  </si>
  <si>
    <t>KRAŠNJA SIMONA</t>
  </si>
  <si>
    <t>GASILSKA ZVEZA DOMŽALE</t>
  </si>
  <si>
    <t>DOMŽALE</t>
  </si>
  <si>
    <t>DOB</t>
  </si>
  <si>
    <t>HOMEC</t>
  </si>
  <si>
    <t>IHAN</t>
  </si>
  <si>
    <t>VIR</t>
  </si>
  <si>
    <t>ROVA</t>
  </si>
  <si>
    <t>DOMŽALE MESTO BLAŽ</t>
  </si>
  <si>
    <t>STUDENEC</t>
  </si>
  <si>
    <t>DOMŽALE MESTO DODATNA EKIPA</t>
  </si>
  <si>
    <t>RADOMLJE</t>
  </si>
  <si>
    <t>ŠTUDA</t>
  </si>
  <si>
    <t>DOMŽALE MESTO MIHA</t>
  </si>
  <si>
    <t>JARŠE RODICA</t>
  </si>
  <si>
    <t>JARŠE RODICA2</t>
  </si>
  <si>
    <t>DOB EVA</t>
  </si>
  <si>
    <t>ŠTUDA1</t>
  </si>
  <si>
    <t>ŠTUDA2</t>
  </si>
  <si>
    <t>PŠATA DRAGOMELJ</t>
  </si>
  <si>
    <t>ŽEJE SVETA TROJICA NEŽA</t>
  </si>
  <si>
    <t>IHAN1</t>
  </si>
  <si>
    <t>IHAN3</t>
  </si>
  <si>
    <t>DOB MAŠA</t>
  </si>
  <si>
    <t>ŽEJE SVETA TROJICA ANA</t>
  </si>
  <si>
    <t>ŽEJE SVETA TROJICA ANDRAŽ</t>
  </si>
  <si>
    <t>DOB GAŠPER</t>
  </si>
  <si>
    <t xml:space="preserve">IHAN </t>
  </si>
  <si>
    <t>HOMEC LUKA</t>
  </si>
  <si>
    <t>HOMEC ANDREJ</t>
  </si>
  <si>
    <t>DOB MATEJ</t>
  </si>
  <si>
    <t>HOMEC BLAŽ</t>
  </si>
  <si>
    <t>IHAN2</t>
  </si>
  <si>
    <t>ŽEJE SVETA TROJICA BLAŽ</t>
  </si>
  <si>
    <t>STOB DEPALA VAS</t>
  </si>
  <si>
    <t>DOB NIK</t>
  </si>
  <si>
    <t>HOMEC ANA</t>
  </si>
  <si>
    <t>ROVA2</t>
  </si>
  <si>
    <t>HOMEC JANA</t>
  </si>
  <si>
    <t>ROVA1</t>
  </si>
  <si>
    <t>DOB LANA</t>
  </si>
  <si>
    <t>DOB BARBARA</t>
  </si>
  <si>
    <t>ŽEJE SVETA TROJICA KATJA</t>
  </si>
  <si>
    <t>DOB PETRA</t>
  </si>
  <si>
    <t>HOMEC KATJA</t>
  </si>
  <si>
    <t>ŠTUDA NOVA EKIPA</t>
  </si>
  <si>
    <t>STOP DEPALA VAS</t>
  </si>
  <si>
    <t>2. KT
teorija, 
top. zn.</t>
  </si>
  <si>
    <t>3. KT
vezanje vozlov</t>
  </si>
  <si>
    <t>4. KT
prenos vode</t>
  </si>
  <si>
    <t>3. KT
navezava orodja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</si>
</sst>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[$-F400]h:mm:ss\ AM/PM"/>
    <numFmt numFmtId="173" formatCode="h:mm:ss;@"/>
  </numFmts>
  <fonts count="27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Verdana"/>
      <family val="2"/>
      <charset val="238"/>
    </font>
    <font>
      <b/>
      <sz val="9"/>
      <color indexed="62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14"/>
      <color indexed="56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0"/>
      <color indexed="18"/>
      <name val="Calibri"/>
      <family val="2"/>
      <charset val="238"/>
    </font>
    <font>
      <sz val="14"/>
      <color indexed="18"/>
      <name val="Calibri"/>
      <family val="2"/>
      <charset val="238"/>
    </font>
    <font>
      <b/>
      <sz val="14"/>
      <color indexed="18"/>
      <name val="Calibri"/>
      <family val="2"/>
      <charset val="238"/>
    </font>
    <font>
      <b/>
      <sz val="14"/>
      <color indexed="12"/>
      <name val="Calibri"/>
      <family val="2"/>
      <charset val="238"/>
    </font>
    <font>
      <sz val="12"/>
      <color indexed="18"/>
      <name val="Calibri"/>
      <family val="2"/>
      <charset val="238"/>
    </font>
    <font>
      <sz val="12"/>
      <color indexed="54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indexed="62"/>
      <name val="Calibri"/>
      <family val="2"/>
      <charset val="238"/>
    </font>
    <font>
      <sz val="10"/>
      <color indexed="62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/>
    <xf numFmtId="172" fontId="4" fillId="0" borderId="0" xfId="0" applyNumberFormat="1" applyFont="1"/>
    <xf numFmtId="0" fontId="4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0" fillId="0" borderId="0" xfId="0" applyFill="1"/>
    <xf numFmtId="0" fontId="5" fillId="0" borderId="0" xfId="0" applyFont="1" applyFill="1"/>
    <xf numFmtId="172" fontId="5" fillId="0" borderId="0" xfId="0" applyNumberFormat="1" applyFont="1" applyFill="1"/>
    <xf numFmtId="0" fontId="5" fillId="0" borderId="0" xfId="0" applyNumberFormat="1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NumberFormat="1" applyFont="1" applyFill="1"/>
    <xf numFmtId="2" fontId="11" fillId="0" borderId="0" xfId="0" applyNumberFormat="1" applyFont="1" applyFill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0" fontId="1" fillId="0" borderId="0" xfId="0" applyFont="1" applyFill="1"/>
    <xf numFmtId="172" fontId="4" fillId="0" borderId="0" xfId="0" applyNumberFormat="1" applyFont="1" applyFill="1"/>
    <xf numFmtId="0" fontId="11" fillId="0" borderId="0" xfId="0" applyNumberFormat="1" applyFont="1" applyFill="1"/>
    <xf numFmtId="0" fontId="15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6" fillId="0" borderId="0" xfId="0" applyFont="1" applyFill="1"/>
    <xf numFmtId="0" fontId="5" fillId="0" borderId="0" xfId="0" applyFont="1" applyFill="1" applyAlignment="1">
      <alignment horizontal="center"/>
    </xf>
    <xf numFmtId="17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172" fontId="17" fillId="0" borderId="0" xfId="0" applyNumberFormat="1" applyFont="1" applyFill="1" applyAlignment="1"/>
    <xf numFmtId="172" fontId="18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/>
    <xf numFmtId="2" fontId="17" fillId="0" borderId="0" xfId="0" applyNumberFormat="1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Border="1"/>
    <xf numFmtId="0" fontId="19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17" fillId="3" borderId="1" xfId="0" applyNumberFormat="1" applyFont="1" applyFill="1" applyBorder="1" applyAlignment="1">
      <alignment horizontal="right" vertical="center"/>
    </xf>
    <xf numFmtId="172" fontId="17" fillId="0" borderId="1" xfId="0" applyNumberFormat="1" applyFont="1" applyFill="1" applyBorder="1" applyAlignment="1" applyProtection="1">
      <alignment horizontal="right" vertical="center"/>
      <protection locked="0"/>
    </xf>
    <xf numFmtId="172" fontId="18" fillId="3" borderId="1" xfId="0" applyNumberFormat="1" applyFont="1" applyFill="1" applyBorder="1" applyAlignment="1">
      <alignment horizontal="right" vertical="center"/>
    </xf>
    <xf numFmtId="0" fontId="18" fillId="3" borderId="1" xfId="0" applyNumberFormat="1" applyFont="1" applyFill="1" applyBorder="1" applyAlignment="1">
      <alignment horizontal="right" vertical="center"/>
    </xf>
    <xf numFmtId="2" fontId="17" fillId="4" borderId="1" xfId="0" applyNumberFormat="1" applyFont="1" applyFill="1" applyBorder="1" applyAlignment="1" applyProtection="1">
      <alignment horizontal="right" vertical="center"/>
      <protection locked="0"/>
    </xf>
    <xf numFmtId="2" fontId="5" fillId="3" borderId="1" xfId="0" applyNumberFormat="1" applyFont="1" applyFill="1" applyBorder="1" applyAlignment="1">
      <alignment horizontal="right" vertical="center"/>
    </xf>
    <xf numFmtId="2" fontId="18" fillId="3" borderId="1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72" fontId="17" fillId="0" borderId="2" xfId="0" applyNumberFormat="1" applyFont="1" applyFill="1" applyBorder="1" applyAlignment="1" applyProtection="1">
      <alignment horizontal="right" vertical="center"/>
      <protection locked="0"/>
    </xf>
    <xf numFmtId="173" fontId="17" fillId="0" borderId="2" xfId="0" applyNumberFormat="1" applyFont="1" applyFill="1" applyBorder="1" applyAlignment="1" applyProtection="1">
      <alignment horizontal="right" vertical="center"/>
      <protection locked="0"/>
    </xf>
    <xf numFmtId="172" fontId="18" fillId="3" borderId="2" xfId="0" applyNumberFormat="1" applyFont="1" applyFill="1" applyBorder="1" applyAlignment="1">
      <alignment horizontal="right" vertical="center"/>
    </xf>
    <xf numFmtId="0" fontId="18" fillId="3" borderId="2" xfId="0" applyNumberFormat="1" applyFont="1" applyFill="1" applyBorder="1" applyAlignment="1">
      <alignment horizontal="right" vertical="center"/>
    </xf>
    <xf numFmtId="2" fontId="18" fillId="3" borderId="3" xfId="0" applyNumberFormat="1" applyFont="1" applyFill="1" applyBorder="1" applyAlignment="1">
      <alignment horizontal="right" vertical="center"/>
    </xf>
    <xf numFmtId="2" fontId="17" fillId="4" borderId="2" xfId="0" applyNumberFormat="1" applyFont="1" applyFill="1" applyBorder="1" applyAlignment="1" applyProtection="1">
      <alignment horizontal="right" vertical="center"/>
      <protection locked="0"/>
    </xf>
    <xf numFmtId="2" fontId="17" fillId="0" borderId="2" xfId="0" applyNumberFormat="1" applyFont="1" applyFill="1" applyBorder="1" applyAlignment="1" applyProtection="1">
      <alignment horizontal="right" vertical="center"/>
      <protection locked="0"/>
    </xf>
    <xf numFmtId="2" fontId="5" fillId="3" borderId="2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3" fontId="17" fillId="0" borderId="1" xfId="0" applyNumberFormat="1" applyFont="1" applyFill="1" applyBorder="1" applyAlignment="1" applyProtection="1">
      <alignment horizontal="right" vertical="center"/>
      <protection locked="0"/>
    </xf>
    <xf numFmtId="1" fontId="17" fillId="4" borderId="1" xfId="0" applyNumberFormat="1" applyFont="1" applyFill="1" applyBorder="1" applyAlignment="1" applyProtection="1">
      <alignment horizontal="right" vertical="center"/>
      <protection locked="0"/>
    </xf>
    <xf numFmtId="1" fontId="5" fillId="0" borderId="0" xfId="0" applyNumberFormat="1" applyFont="1" applyFill="1"/>
    <xf numFmtId="1" fontId="4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/>
    <xf numFmtId="1" fontId="17" fillId="3" borderId="1" xfId="0" applyNumberFormat="1" applyFont="1" applyFill="1" applyBorder="1" applyAlignment="1">
      <alignment horizontal="right" vertical="center"/>
    </xf>
    <xf numFmtId="1" fontId="17" fillId="3" borderId="2" xfId="0" applyNumberFormat="1" applyFont="1" applyFill="1" applyBorder="1" applyAlignment="1">
      <alignment horizontal="right" vertical="center"/>
    </xf>
    <xf numFmtId="1" fontId="4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2" fontId="23" fillId="0" borderId="1" xfId="0" applyNumberFormat="1" applyFont="1" applyFill="1" applyBorder="1"/>
    <xf numFmtId="0" fontId="24" fillId="9" borderId="1" xfId="0" applyFont="1" applyFill="1" applyBorder="1"/>
    <xf numFmtId="0" fontId="25" fillId="10" borderId="1" xfId="0" applyFont="1" applyFill="1" applyBorder="1" applyAlignment="1">
      <alignment horizontal="center"/>
    </xf>
    <xf numFmtId="0" fontId="24" fillId="0" borderId="1" xfId="0" applyFont="1" applyFill="1" applyBorder="1"/>
    <xf numFmtId="0" fontId="4" fillId="0" borderId="4" xfId="0" applyFont="1" applyBorder="1"/>
    <xf numFmtId="0" fontId="4" fillId="0" borderId="1" xfId="0" applyFont="1" applyBorder="1"/>
    <xf numFmtId="172" fontId="23" fillId="9" borderId="1" xfId="0" applyNumberFormat="1" applyFont="1" applyFill="1" applyBorder="1"/>
    <xf numFmtId="0" fontId="4" fillId="0" borderId="1" xfId="0" applyFont="1" applyFill="1" applyBorder="1" applyAlignment="1">
      <alignment vertical="center"/>
    </xf>
    <xf numFmtId="1" fontId="22" fillId="5" borderId="1" xfId="0" applyNumberFormat="1" applyFont="1" applyFill="1" applyBorder="1" applyAlignment="1">
      <alignment horizontal="center"/>
    </xf>
    <xf numFmtId="1" fontId="17" fillId="4" borderId="2" xfId="0" applyNumberFormat="1" applyFont="1" applyFill="1" applyBorder="1" applyAlignment="1" applyProtection="1">
      <alignment horizontal="right" vertical="center"/>
      <protection locked="0"/>
    </xf>
    <xf numFmtId="2" fontId="22" fillId="5" borderId="1" xfId="0" applyNumberFormat="1" applyFont="1" applyFill="1" applyBorder="1" applyAlignment="1">
      <alignment horizontal="center"/>
    </xf>
    <xf numFmtId="0" fontId="21" fillId="5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top" wrapText="1"/>
    </xf>
    <xf numFmtId="1" fontId="21" fillId="5" borderId="1" xfId="0" applyNumberFormat="1" applyFont="1" applyFill="1" applyBorder="1" applyAlignment="1">
      <alignment horizontal="center" vertical="center" textRotation="90"/>
    </xf>
    <xf numFmtId="0" fontId="21" fillId="5" borderId="1" xfId="0" applyFont="1" applyFill="1" applyBorder="1" applyAlignment="1">
      <alignment horizontal="center" vertical="top" wrapText="1"/>
    </xf>
    <xf numFmtId="0" fontId="21" fillId="5" borderId="1" xfId="0" applyFont="1" applyFill="1" applyBorder="1" applyAlignment="1">
      <alignment horizontal="center" vertical="top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72" fontId="21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6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1" fontId="21" fillId="5" borderId="1" xfId="0" applyNumberFormat="1" applyFont="1" applyFill="1" applyBorder="1" applyAlignment="1">
      <alignment horizontal="center" vertical="top" wrapText="1"/>
    </xf>
    <xf numFmtId="1" fontId="21" fillId="5" borderId="1" xfId="0" applyNumberFormat="1" applyFont="1" applyFill="1" applyBorder="1" applyAlignment="1">
      <alignment horizontal="center" vertical="top"/>
    </xf>
    <xf numFmtId="2" fontId="21" fillId="5" borderId="8" xfId="0" applyNumberFormat="1" applyFont="1" applyFill="1" applyBorder="1" applyAlignment="1">
      <alignment horizontal="center" vertical="top" wrapText="1"/>
    </xf>
    <xf numFmtId="2" fontId="21" fillId="5" borderId="9" xfId="0" applyNumberFormat="1" applyFont="1" applyFill="1" applyBorder="1" applyAlignment="1">
      <alignment horizontal="center" vertical="top" wrapText="1"/>
    </xf>
    <xf numFmtId="2" fontId="21" fillId="5" borderId="10" xfId="0" applyNumberFormat="1" applyFont="1" applyFill="1" applyBorder="1" applyAlignment="1">
      <alignment horizontal="center" vertical="top" wrapText="1"/>
    </xf>
    <xf numFmtId="2" fontId="21" fillId="5" borderId="11" xfId="0" applyNumberFormat="1" applyFont="1" applyFill="1" applyBorder="1" applyAlignment="1">
      <alignment horizontal="center" vertical="top" wrapText="1"/>
    </xf>
    <xf numFmtId="2" fontId="21" fillId="5" borderId="12" xfId="0" applyNumberFormat="1" applyFont="1" applyFill="1" applyBorder="1" applyAlignment="1">
      <alignment horizontal="center" vertical="top" wrapText="1"/>
    </xf>
    <xf numFmtId="2" fontId="21" fillId="5" borderId="13" xfId="0" applyNumberFormat="1" applyFont="1" applyFill="1" applyBorder="1" applyAlignment="1">
      <alignment horizontal="center" vertical="top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6" fillId="8" borderId="6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4"/>
  <sheetViews>
    <sheetView zoomScaleNormal="100" zoomScaleSheetLayoutView="100" workbookViewId="0">
      <selection activeCell="C63" sqref="C63"/>
    </sheetView>
  </sheetViews>
  <sheetFormatPr defaultRowHeight="12.75" x14ac:dyDescent="0.2"/>
  <cols>
    <col min="2" max="2" width="5.7109375" customWidth="1"/>
    <col min="3" max="3" width="17.7109375" style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7" width="5.7109375" style="1" customWidth="1"/>
    <col min="18" max="18" width="5.7109375" style="5" customWidth="1"/>
    <col min="19" max="19" width="5.7109375" style="1" customWidth="1"/>
    <col min="20" max="20" width="7.7109375" style="1" customWidth="1"/>
    <col min="21" max="21" width="9.5703125" style="1" customWidth="1"/>
    <col min="22" max="22" width="10.7109375" style="1" customWidth="1"/>
  </cols>
  <sheetData>
    <row r="1" spans="1:27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14"/>
      <c r="S1" s="14"/>
      <c r="T1" s="6"/>
      <c r="U1" s="6"/>
      <c r="V1" s="52" t="s">
        <v>36</v>
      </c>
      <c r="W1" s="6"/>
      <c r="X1" s="6"/>
      <c r="Y1" s="6"/>
      <c r="Z1" s="6"/>
    </row>
    <row r="2" spans="1:27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6"/>
      <c r="W2" s="6"/>
      <c r="X2" s="6"/>
      <c r="Y2" s="6"/>
      <c r="Z2" s="6"/>
    </row>
    <row r="3" spans="1:27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28"/>
      <c r="T3" s="6"/>
      <c r="U3" s="6"/>
      <c r="V3" s="6"/>
      <c r="W3" s="6"/>
      <c r="X3" s="6"/>
      <c r="Y3" s="6"/>
      <c r="Z3" s="6"/>
    </row>
    <row r="4" spans="1:27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29"/>
      <c r="S4" s="6"/>
      <c r="T4" s="6"/>
      <c r="U4" s="6"/>
      <c r="V4" s="6"/>
    </row>
    <row r="5" spans="1:27" s="8" customFormat="1" ht="18" customHeight="1" x14ac:dyDescent="0.3">
      <c r="A5" s="97" t="s">
        <v>17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</row>
    <row r="6" spans="1:27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29"/>
      <c r="S6" s="6"/>
      <c r="T6" s="6"/>
      <c r="U6" s="6"/>
      <c r="V6" s="6"/>
    </row>
    <row r="7" spans="1:27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39"/>
      <c r="V7" s="39"/>
      <c r="W7" s="7"/>
      <c r="X7" s="7"/>
      <c r="Y7" s="7"/>
    </row>
    <row r="8" spans="1:27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11</v>
      </c>
      <c r="O8" s="92"/>
      <c r="P8" s="89" t="s">
        <v>112</v>
      </c>
      <c r="Q8" s="89"/>
      <c r="R8" s="91" t="s">
        <v>113</v>
      </c>
      <c r="S8" s="92"/>
      <c r="T8" s="91" t="s">
        <v>111</v>
      </c>
      <c r="U8" s="93" t="s">
        <v>13</v>
      </c>
      <c r="V8" s="88" t="s">
        <v>14</v>
      </c>
      <c r="W8" s="7"/>
      <c r="X8" s="7"/>
      <c r="Y8" s="8"/>
      <c r="Z8" s="8"/>
      <c r="AA8" s="8"/>
    </row>
    <row r="9" spans="1:27" ht="12.75" customHeight="1" x14ac:dyDescent="0.25">
      <c r="A9" s="93"/>
      <c r="B9" s="93"/>
      <c r="C9" s="94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4"/>
      <c r="V9" s="88"/>
      <c r="W9" s="7"/>
      <c r="X9" s="7"/>
      <c r="Y9" s="8"/>
      <c r="Z9" s="8"/>
      <c r="AA9" s="8"/>
    </row>
    <row r="10" spans="1:27" ht="15" x14ac:dyDescent="0.25">
      <c r="A10" s="93"/>
      <c r="B10" s="93"/>
      <c r="C10" s="94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4"/>
      <c r="V10" s="88"/>
      <c r="W10" s="7"/>
      <c r="X10" s="7"/>
      <c r="Y10" s="8"/>
      <c r="Z10" s="8"/>
      <c r="AA10" s="8"/>
    </row>
    <row r="11" spans="1:27" ht="15.75" customHeight="1" x14ac:dyDescent="0.25">
      <c r="A11" s="93"/>
      <c r="B11" s="93"/>
      <c r="C11" s="94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</v>
      </c>
      <c r="T11" s="62" t="s">
        <v>12</v>
      </c>
      <c r="U11" s="94"/>
      <c r="V11" s="88"/>
      <c r="W11" s="7"/>
      <c r="X11" s="7"/>
      <c r="Y11" s="8"/>
      <c r="Z11" s="8"/>
      <c r="AA11" s="8"/>
    </row>
    <row r="12" spans="1:27" x14ac:dyDescent="0.2">
      <c r="A12" s="65">
        <v>1</v>
      </c>
      <c r="B12" s="75">
        <v>56</v>
      </c>
      <c r="C12" s="84" t="s">
        <v>62</v>
      </c>
      <c r="D12" s="64" t="s">
        <v>0</v>
      </c>
      <c r="E12" s="72">
        <v>500</v>
      </c>
      <c r="F12" s="77">
        <v>0.44444444444444442</v>
      </c>
      <c r="G12" s="77">
        <v>0.45723379629629629</v>
      </c>
      <c r="H12" s="77">
        <v>0</v>
      </c>
      <c r="I12" s="45">
        <f>G12-F12-H12</f>
        <v>1.2789351851851871E-2</v>
      </c>
      <c r="J12" s="46">
        <f>HOUR(I12)</f>
        <v>0</v>
      </c>
      <c r="K12" s="46">
        <f>MINUTE(I12)</f>
        <v>18</v>
      </c>
      <c r="L12" s="46">
        <f>SECOND(I12)</f>
        <v>25</v>
      </c>
      <c r="M12" s="49">
        <f>(((J12*3600)+(K12*60)+L12)*2)/60</f>
        <v>36.833333333333336</v>
      </c>
      <c r="N12" s="47">
        <v>0</v>
      </c>
      <c r="O12" s="47">
        <v>15.37</v>
      </c>
      <c r="P12" s="47">
        <v>10</v>
      </c>
      <c r="Q12" s="47">
        <v>16.73</v>
      </c>
      <c r="R12" s="47">
        <v>0</v>
      </c>
      <c r="S12" s="50">
        <v>48</v>
      </c>
      <c r="T12" s="47">
        <v>0</v>
      </c>
      <c r="U12" s="43">
        <f>+SUM(M12:T12)</f>
        <v>126.93333333333334</v>
      </c>
      <c r="V12" s="48">
        <f>E12-U12</f>
        <v>373.06666666666666</v>
      </c>
      <c r="W12" s="7"/>
      <c r="X12" s="7"/>
      <c r="Y12" s="8"/>
      <c r="Z12" s="8"/>
      <c r="AA12" s="8"/>
    </row>
    <row r="13" spans="1:27" x14ac:dyDescent="0.2">
      <c r="A13" s="42">
        <v>2</v>
      </c>
      <c r="B13" s="75">
        <v>77</v>
      </c>
      <c r="C13" s="84" t="s">
        <v>64</v>
      </c>
      <c r="D13" s="64" t="s">
        <v>0</v>
      </c>
      <c r="E13" s="72">
        <v>500</v>
      </c>
      <c r="F13" s="77">
        <v>0.47500000000000003</v>
      </c>
      <c r="G13" s="77">
        <v>0.49079861111111112</v>
      </c>
      <c r="H13" s="77">
        <v>0</v>
      </c>
      <c r="I13" s="45">
        <f>G13-F13-H13</f>
        <v>1.5798611111111083E-2</v>
      </c>
      <c r="J13" s="46">
        <f>HOUR(I13)</f>
        <v>0</v>
      </c>
      <c r="K13" s="46">
        <f>MINUTE(I13)</f>
        <v>22</v>
      </c>
      <c r="L13" s="46">
        <f>SECOND(I13)</f>
        <v>45</v>
      </c>
      <c r="M13" s="49">
        <f>+(J13*60+K13+(L13/60))*2</f>
        <v>45.5</v>
      </c>
      <c r="N13" s="47">
        <v>5</v>
      </c>
      <c r="O13" s="47">
        <v>19</v>
      </c>
      <c r="P13" s="47">
        <v>0</v>
      </c>
      <c r="Q13" s="47">
        <v>19.850000000000001</v>
      </c>
      <c r="R13" s="47">
        <v>0</v>
      </c>
      <c r="S13" s="50">
        <v>65.900000000000006</v>
      </c>
      <c r="T13" s="47">
        <v>0</v>
      </c>
      <c r="U13" s="43">
        <f>+SUM(M13:T13)</f>
        <v>155.25</v>
      </c>
      <c r="V13" s="48">
        <f>E13-U13</f>
        <v>344.75</v>
      </c>
      <c r="W13" s="7"/>
      <c r="X13" s="7"/>
      <c r="Y13" s="8"/>
      <c r="Z13" s="8"/>
      <c r="AA13" s="8"/>
    </row>
    <row r="14" spans="1:27" x14ac:dyDescent="0.2">
      <c r="A14" s="42">
        <v>3</v>
      </c>
      <c r="B14" s="75">
        <v>69</v>
      </c>
      <c r="C14" s="84" t="s">
        <v>63</v>
      </c>
      <c r="D14" s="64" t="s">
        <v>0</v>
      </c>
      <c r="E14" s="72">
        <v>500</v>
      </c>
      <c r="F14" s="77">
        <v>0.46388888888888885</v>
      </c>
      <c r="G14" s="77">
        <v>0.49728009259259259</v>
      </c>
      <c r="H14" s="77">
        <v>6.134259259259259E-4</v>
      </c>
      <c r="I14" s="45">
        <f>G14-F14-H14</f>
        <v>3.2777777777777815E-2</v>
      </c>
      <c r="J14" s="46">
        <f>HOUR(I14)</f>
        <v>0</v>
      </c>
      <c r="K14" s="46">
        <f>MINUTE(I14)</f>
        <v>47</v>
      </c>
      <c r="L14" s="46">
        <f>SECOND(I14)</f>
        <v>12</v>
      </c>
      <c r="M14" s="49">
        <f>+(J14*60+K14+(L14/60))*2</f>
        <v>94.4</v>
      </c>
      <c r="N14" s="47">
        <v>7</v>
      </c>
      <c r="O14" s="47">
        <v>30.5</v>
      </c>
      <c r="P14" s="47">
        <v>0</v>
      </c>
      <c r="Q14" s="47">
        <v>31</v>
      </c>
      <c r="R14" s="47">
        <v>0</v>
      </c>
      <c r="S14" s="50">
        <v>70</v>
      </c>
      <c r="T14" s="47">
        <v>0</v>
      </c>
      <c r="U14" s="43">
        <f>+SUM(M14:T14)</f>
        <v>232.9</v>
      </c>
      <c r="V14" s="48">
        <f>E14-U14</f>
        <v>267.10000000000002</v>
      </c>
      <c r="W14" s="7"/>
      <c r="X14" s="7"/>
      <c r="Y14" s="8"/>
      <c r="Z14" s="8"/>
      <c r="AA14" s="8"/>
    </row>
    <row r="15" spans="1:27" s="8" customFormat="1" ht="17.100000000000001" customHeight="1" x14ac:dyDescent="0.3">
      <c r="A15" s="51" t="s">
        <v>18</v>
      </c>
      <c r="C15" s="9"/>
      <c r="D15" s="9"/>
      <c r="E15" s="68"/>
      <c r="F15" s="10"/>
      <c r="G15" s="10"/>
      <c r="H15" s="10"/>
      <c r="I15" s="10"/>
      <c r="J15" s="11"/>
      <c r="K15" s="11"/>
      <c r="L15" s="11"/>
      <c r="M15" s="12"/>
      <c r="N15" s="6"/>
      <c r="O15" s="13"/>
      <c r="P15" s="13"/>
      <c r="Q15" s="6"/>
      <c r="R15" s="14"/>
      <c r="S15" s="14"/>
      <c r="T15" s="6"/>
      <c r="U15" s="6"/>
      <c r="V15" s="52" t="s">
        <v>36</v>
      </c>
      <c r="W15" s="6"/>
      <c r="X15" s="6"/>
      <c r="Y15" s="6"/>
      <c r="Z15" s="6"/>
    </row>
    <row r="16" spans="1:27" s="22" customFormat="1" ht="17.100000000000001" customHeight="1" x14ac:dyDescent="0.3">
      <c r="A16" s="51" t="s">
        <v>37</v>
      </c>
      <c r="C16" s="15"/>
      <c r="D16" s="16"/>
      <c r="E16" s="68"/>
      <c r="G16" s="10"/>
      <c r="H16" s="10"/>
      <c r="J16" s="17"/>
      <c r="K16" s="17"/>
      <c r="L16" s="17"/>
      <c r="M16" s="18"/>
      <c r="N16" s="19"/>
      <c r="O16" s="20"/>
      <c r="P16" s="20"/>
      <c r="Q16" s="21"/>
      <c r="R16" s="21"/>
      <c r="S16" s="21"/>
      <c r="T16" s="21"/>
      <c r="U16" s="21"/>
      <c r="V16" s="6"/>
      <c r="W16" s="6"/>
      <c r="X16" s="6"/>
      <c r="Y16" s="6"/>
      <c r="Z16" s="6"/>
    </row>
    <row r="17" spans="1:27" s="8" customFormat="1" ht="12.75" customHeight="1" x14ac:dyDescent="0.25">
      <c r="C17" s="6"/>
      <c r="D17" s="6"/>
      <c r="E17" s="69"/>
      <c r="F17" s="23"/>
      <c r="G17" s="23"/>
      <c r="H17" s="23"/>
      <c r="J17" s="24"/>
      <c r="K17" s="24"/>
      <c r="L17" s="24"/>
      <c r="M17" s="25"/>
      <c r="N17" s="26"/>
      <c r="O17" s="27"/>
      <c r="P17" s="27"/>
      <c r="Q17" s="6"/>
      <c r="R17" s="6"/>
      <c r="S17" s="28"/>
      <c r="T17" s="6"/>
      <c r="U17" s="6"/>
      <c r="V17" s="6"/>
      <c r="W17" s="6"/>
      <c r="X17" s="6"/>
      <c r="Y17" s="6"/>
      <c r="Z17" s="6"/>
    </row>
    <row r="18" spans="1:27" s="8" customFormat="1" ht="12.75" customHeight="1" x14ac:dyDescent="0.2">
      <c r="C18" s="6"/>
      <c r="D18" s="6"/>
      <c r="E18" s="70"/>
      <c r="F18" s="30"/>
      <c r="G18" s="30"/>
      <c r="H18" s="30"/>
      <c r="I18" s="30"/>
      <c r="J18" s="29"/>
      <c r="K18" s="29"/>
      <c r="L18" s="29"/>
      <c r="M18" s="31"/>
      <c r="N18" s="29"/>
      <c r="O18" s="29"/>
      <c r="P18" s="29"/>
      <c r="Q18" s="6"/>
      <c r="R18" s="29"/>
      <c r="S18" s="6"/>
      <c r="T18" s="6"/>
      <c r="U18" s="6"/>
      <c r="V18" s="6"/>
    </row>
    <row r="19" spans="1:27" s="8" customFormat="1" ht="18" customHeight="1" x14ac:dyDescent="0.3">
      <c r="A19" s="97" t="s">
        <v>17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</row>
    <row r="20" spans="1:27" s="8" customFormat="1" ht="12.75" customHeight="1" x14ac:dyDescent="0.2">
      <c r="C20" s="6"/>
      <c r="D20" s="6"/>
      <c r="E20" s="70"/>
      <c r="F20" s="30"/>
      <c r="G20" s="30"/>
      <c r="H20" s="30"/>
      <c r="I20" s="30"/>
      <c r="J20" s="29"/>
      <c r="K20" s="29"/>
      <c r="L20" s="29"/>
      <c r="M20" s="31"/>
      <c r="N20" s="29"/>
      <c r="O20" s="29"/>
      <c r="P20" s="29"/>
      <c r="Q20" s="6"/>
      <c r="R20" s="29"/>
      <c r="S20" s="6"/>
      <c r="T20" s="6"/>
      <c r="U20" s="6"/>
      <c r="V20" s="6"/>
    </row>
    <row r="21" spans="1:27" s="8" customFormat="1" ht="12.75" customHeight="1" x14ac:dyDescent="0.2">
      <c r="C21" s="32"/>
      <c r="D21" s="32"/>
      <c r="E21" s="71"/>
      <c r="F21" s="33"/>
      <c r="G21" s="33"/>
      <c r="H21" s="33"/>
      <c r="I21" s="34"/>
      <c r="J21" s="35"/>
      <c r="K21" s="35"/>
      <c r="L21" s="35"/>
      <c r="M21" s="36"/>
      <c r="N21" s="37"/>
      <c r="O21" s="38"/>
      <c r="P21" s="38"/>
      <c r="Q21" s="39"/>
      <c r="R21" s="40"/>
      <c r="S21" s="40"/>
      <c r="T21" s="40"/>
      <c r="U21" s="39"/>
      <c r="V21" s="39"/>
      <c r="W21" s="7"/>
      <c r="X21" s="7"/>
      <c r="Y21" s="7"/>
    </row>
    <row r="22" spans="1:27" ht="12.75" customHeight="1" x14ac:dyDescent="0.25">
      <c r="A22" s="93" t="s">
        <v>15</v>
      </c>
      <c r="B22" s="93" t="s">
        <v>2</v>
      </c>
      <c r="C22" s="93" t="s">
        <v>10</v>
      </c>
      <c r="D22" s="93" t="s">
        <v>3</v>
      </c>
      <c r="E22" s="90" t="s">
        <v>4</v>
      </c>
      <c r="F22" s="95" t="s">
        <v>5</v>
      </c>
      <c r="G22" s="95" t="s">
        <v>6</v>
      </c>
      <c r="H22" s="95" t="s">
        <v>7</v>
      </c>
      <c r="I22" s="95" t="s">
        <v>8</v>
      </c>
      <c r="J22" s="41"/>
      <c r="K22" s="41"/>
      <c r="L22" s="41"/>
      <c r="M22" s="95" t="s">
        <v>9</v>
      </c>
      <c r="N22" s="91" t="s">
        <v>11</v>
      </c>
      <c r="O22" s="92"/>
      <c r="P22" s="89" t="s">
        <v>112</v>
      </c>
      <c r="Q22" s="89"/>
      <c r="R22" s="91" t="s">
        <v>113</v>
      </c>
      <c r="S22" s="92"/>
      <c r="T22" s="91" t="s">
        <v>111</v>
      </c>
      <c r="U22" s="93" t="s">
        <v>13</v>
      </c>
      <c r="V22" s="88" t="s">
        <v>14</v>
      </c>
      <c r="W22" s="7"/>
      <c r="X22" s="7"/>
      <c r="Y22" s="8"/>
      <c r="Z22" s="8"/>
      <c r="AA22" s="8"/>
    </row>
    <row r="23" spans="1:27" ht="12.75" customHeight="1" x14ac:dyDescent="0.25">
      <c r="A23" s="93"/>
      <c r="B23" s="93"/>
      <c r="C23" s="94"/>
      <c r="D23" s="93"/>
      <c r="E23" s="90"/>
      <c r="F23" s="95"/>
      <c r="G23" s="96"/>
      <c r="H23" s="95"/>
      <c r="I23" s="95"/>
      <c r="J23" s="41"/>
      <c r="K23" s="41"/>
      <c r="L23" s="41"/>
      <c r="M23" s="95"/>
      <c r="N23" s="92"/>
      <c r="O23" s="92"/>
      <c r="P23" s="89"/>
      <c r="Q23" s="89"/>
      <c r="R23" s="92"/>
      <c r="S23" s="92"/>
      <c r="T23" s="92"/>
      <c r="U23" s="94"/>
      <c r="V23" s="88"/>
      <c r="W23" s="7"/>
      <c r="X23" s="7"/>
      <c r="Y23" s="8"/>
      <c r="Z23" s="8"/>
      <c r="AA23" s="8"/>
    </row>
    <row r="24" spans="1:27" ht="15" x14ac:dyDescent="0.25">
      <c r="A24" s="93"/>
      <c r="B24" s="93"/>
      <c r="C24" s="94"/>
      <c r="D24" s="93"/>
      <c r="E24" s="90"/>
      <c r="F24" s="95"/>
      <c r="G24" s="96"/>
      <c r="H24" s="95"/>
      <c r="I24" s="95"/>
      <c r="J24" s="41"/>
      <c r="K24" s="41"/>
      <c r="L24" s="41"/>
      <c r="M24" s="95"/>
      <c r="N24" s="92"/>
      <c r="O24" s="92"/>
      <c r="P24" s="89"/>
      <c r="Q24" s="89"/>
      <c r="R24" s="92"/>
      <c r="S24" s="92"/>
      <c r="T24" s="92"/>
      <c r="U24" s="94"/>
      <c r="V24" s="88"/>
      <c r="W24" s="7"/>
      <c r="X24" s="7"/>
      <c r="Y24" s="8"/>
      <c r="Z24" s="8"/>
      <c r="AA24" s="8"/>
    </row>
    <row r="25" spans="1:27" ht="15.75" customHeight="1" x14ac:dyDescent="0.25">
      <c r="A25" s="93"/>
      <c r="B25" s="93"/>
      <c r="C25" s="94"/>
      <c r="D25" s="93"/>
      <c r="E25" s="90"/>
      <c r="F25" s="95"/>
      <c r="G25" s="96"/>
      <c r="H25" s="95"/>
      <c r="I25" s="95"/>
      <c r="J25" s="41"/>
      <c r="K25" s="41"/>
      <c r="L25" s="41"/>
      <c r="M25" s="95"/>
      <c r="N25" s="62" t="s">
        <v>12</v>
      </c>
      <c r="O25" s="62" t="s">
        <v>1</v>
      </c>
      <c r="P25" s="62" t="s">
        <v>12</v>
      </c>
      <c r="Q25" s="62" t="s">
        <v>1</v>
      </c>
      <c r="R25" s="62" t="s">
        <v>12</v>
      </c>
      <c r="S25" s="62" t="s">
        <v>1</v>
      </c>
      <c r="T25" s="62" t="s">
        <v>12</v>
      </c>
      <c r="U25" s="94"/>
      <c r="V25" s="88"/>
      <c r="W25" s="7"/>
      <c r="X25" s="7"/>
      <c r="Y25" s="8"/>
      <c r="Z25" s="8"/>
      <c r="AA25" s="8"/>
    </row>
    <row r="26" spans="1:27" x14ac:dyDescent="0.2">
      <c r="A26" s="65">
        <v>1</v>
      </c>
      <c r="B26" s="75"/>
      <c r="C26" s="84"/>
      <c r="D26" s="64" t="s">
        <v>19</v>
      </c>
      <c r="E26" s="72">
        <v>500</v>
      </c>
      <c r="F26" s="77">
        <v>0</v>
      </c>
      <c r="G26" s="77">
        <v>0</v>
      </c>
      <c r="H26" s="77">
        <v>0</v>
      </c>
      <c r="I26" s="45">
        <f>G26-F26-H26</f>
        <v>0</v>
      </c>
      <c r="J26" s="46">
        <f>HOUR(I26)</f>
        <v>0</v>
      </c>
      <c r="K26" s="46">
        <f>MINUTE(I26)</f>
        <v>0</v>
      </c>
      <c r="L26" s="46">
        <f>SECOND(I26)</f>
        <v>0</v>
      </c>
      <c r="M26" s="49">
        <f>+(J26*60+K26+(L26/60))*2</f>
        <v>0</v>
      </c>
      <c r="N26" s="47"/>
      <c r="O26" s="47"/>
      <c r="P26" s="47"/>
      <c r="Q26" s="47"/>
      <c r="R26" s="47"/>
      <c r="S26" s="50"/>
      <c r="T26" s="47"/>
      <c r="U26" s="43">
        <f>+SUM(M26:T26)</f>
        <v>0</v>
      </c>
      <c r="V26" s="48">
        <f>E26-U26</f>
        <v>500</v>
      </c>
      <c r="W26" s="7"/>
      <c r="X26" s="7"/>
      <c r="Y26" s="8"/>
      <c r="Z26" s="8"/>
      <c r="AA26" s="8"/>
    </row>
    <row r="27" spans="1:27" s="8" customFormat="1" ht="17.100000000000001" customHeight="1" x14ac:dyDescent="0.3">
      <c r="A27" s="51" t="s">
        <v>20</v>
      </c>
      <c r="C27" s="9"/>
      <c r="D27" s="9"/>
      <c r="E27" s="68"/>
      <c r="F27" s="10"/>
      <c r="G27" s="10"/>
      <c r="H27" s="10"/>
      <c r="I27" s="10"/>
      <c r="J27" s="11"/>
      <c r="K27" s="11"/>
      <c r="L27" s="11"/>
      <c r="M27" s="12"/>
      <c r="N27" s="6"/>
      <c r="O27" s="13"/>
      <c r="P27" s="13"/>
      <c r="Q27" s="6"/>
      <c r="R27" s="14"/>
      <c r="S27" s="14"/>
      <c r="T27" s="6"/>
      <c r="U27" s="6"/>
      <c r="V27" s="52" t="s">
        <v>36</v>
      </c>
      <c r="W27" s="6"/>
      <c r="X27" s="6"/>
      <c r="Y27" s="6"/>
      <c r="Z27" s="6"/>
    </row>
    <row r="28" spans="1:27" s="22" customFormat="1" ht="17.100000000000001" customHeight="1" x14ac:dyDescent="0.3">
      <c r="A28" s="51" t="s">
        <v>37</v>
      </c>
      <c r="C28" s="15"/>
      <c r="D28" s="16"/>
      <c r="E28" s="68"/>
      <c r="F28" s="10"/>
      <c r="G28" s="10"/>
      <c r="H28" s="10"/>
      <c r="J28" s="17"/>
      <c r="K28" s="17"/>
      <c r="L28" s="17"/>
      <c r="M28" s="18"/>
      <c r="N28" s="19"/>
      <c r="O28" s="20"/>
      <c r="P28" s="20"/>
      <c r="Q28" s="21"/>
      <c r="R28" s="21"/>
      <c r="S28" s="21"/>
      <c r="T28" s="21"/>
      <c r="U28" s="21"/>
      <c r="V28" s="6"/>
      <c r="W28" s="6"/>
      <c r="X28" s="6"/>
      <c r="Y28" s="6"/>
      <c r="Z28" s="6"/>
    </row>
    <row r="29" spans="1:27" s="8" customFormat="1" ht="12.75" customHeight="1" x14ac:dyDescent="0.25">
      <c r="C29" s="6"/>
      <c r="D29" s="6"/>
      <c r="E29" s="69"/>
      <c r="F29" s="23"/>
      <c r="G29" s="23"/>
      <c r="H29" s="23"/>
      <c r="J29" s="24"/>
      <c r="K29" s="24"/>
      <c r="L29" s="24"/>
      <c r="M29" s="25"/>
      <c r="N29" s="26"/>
      <c r="O29" s="27"/>
      <c r="P29" s="27"/>
      <c r="Q29" s="6"/>
      <c r="R29" s="6"/>
      <c r="S29" s="28"/>
      <c r="T29" s="6"/>
      <c r="U29" s="6"/>
      <c r="V29" s="6"/>
      <c r="W29" s="6"/>
      <c r="X29" s="6"/>
      <c r="Y29" s="6"/>
      <c r="Z29" s="6"/>
    </row>
    <row r="30" spans="1:27" s="8" customFormat="1" ht="12.75" customHeight="1" x14ac:dyDescent="0.2">
      <c r="C30" s="6"/>
      <c r="D30" s="6"/>
      <c r="E30" s="70"/>
      <c r="F30" s="30"/>
      <c r="G30" s="30"/>
      <c r="H30" s="30"/>
      <c r="I30" s="30"/>
      <c r="J30" s="29"/>
      <c r="K30" s="29"/>
      <c r="L30" s="29"/>
      <c r="M30" s="31"/>
      <c r="N30" s="29"/>
      <c r="O30" s="29"/>
      <c r="P30" s="29"/>
      <c r="Q30" s="6"/>
      <c r="R30" s="29"/>
      <c r="S30" s="6"/>
      <c r="T30" s="6"/>
      <c r="U30" s="6"/>
      <c r="V30" s="6"/>
    </row>
    <row r="31" spans="1:27" s="8" customFormat="1" ht="18" customHeight="1" x14ac:dyDescent="0.3">
      <c r="A31" s="97" t="s">
        <v>17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9"/>
    </row>
    <row r="32" spans="1:27" s="8" customFormat="1" ht="12.75" customHeight="1" x14ac:dyDescent="0.2">
      <c r="C32" s="6"/>
      <c r="D32" s="6"/>
      <c r="E32" s="70"/>
      <c r="F32" s="30"/>
      <c r="G32" s="30"/>
      <c r="H32" s="30"/>
      <c r="I32" s="30"/>
      <c r="J32" s="29"/>
      <c r="K32" s="29"/>
      <c r="L32" s="29"/>
      <c r="M32" s="31"/>
      <c r="N32" s="29"/>
      <c r="O32" s="29"/>
      <c r="P32" s="29"/>
      <c r="Q32" s="6"/>
      <c r="R32" s="29"/>
      <c r="S32" s="6"/>
      <c r="T32" s="6"/>
      <c r="U32" s="6"/>
      <c r="V32" s="6"/>
    </row>
    <row r="33" spans="1:27" s="8" customFormat="1" ht="12.75" customHeight="1" x14ac:dyDescent="0.2">
      <c r="C33" s="32"/>
      <c r="D33" s="32"/>
      <c r="E33" s="71"/>
      <c r="F33" s="33"/>
      <c r="G33" s="33"/>
      <c r="H33" s="33"/>
      <c r="I33" s="34"/>
      <c r="J33" s="35"/>
      <c r="K33" s="35"/>
      <c r="L33" s="35"/>
      <c r="M33" s="36"/>
      <c r="N33" s="37"/>
      <c r="O33" s="38"/>
      <c r="P33" s="38"/>
      <c r="Q33" s="39"/>
      <c r="R33" s="40"/>
      <c r="S33" s="40"/>
      <c r="T33" s="40"/>
      <c r="U33" s="39"/>
      <c r="V33" s="39"/>
      <c r="W33" s="7"/>
      <c r="X33" s="7"/>
      <c r="Y33" s="7"/>
    </row>
    <row r="34" spans="1:27" ht="12.75" customHeight="1" x14ac:dyDescent="0.25">
      <c r="A34" s="93" t="s">
        <v>15</v>
      </c>
      <c r="B34" s="93" t="s">
        <v>2</v>
      </c>
      <c r="C34" s="93" t="s">
        <v>10</v>
      </c>
      <c r="D34" s="93" t="s">
        <v>3</v>
      </c>
      <c r="E34" s="90" t="s">
        <v>4</v>
      </c>
      <c r="F34" s="95" t="s">
        <v>5</v>
      </c>
      <c r="G34" s="95" t="s">
        <v>6</v>
      </c>
      <c r="H34" s="95" t="s">
        <v>7</v>
      </c>
      <c r="I34" s="95" t="s">
        <v>8</v>
      </c>
      <c r="J34" s="41"/>
      <c r="K34" s="41"/>
      <c r="L34" s="41"/>
      <c r="M34" s="95" t="s">
        <v>9</v>
      </c>
      <c r="N34" s="91" t="s">
        <v>11</v>
      </c>
      <c r="O34" s="92"/>
      <c r="P34" s="89" t="s">
        <v>112</v>
      </c>
      <c r="Q34" s="89"/>
      <c r="R34" s="91" t="s">
        <v>113</v>
      </c>
      <c r="S34" s="92"/>
      <c r="T34" s="91" t="s">
        <v>111</v>
      </c>
      <c r="U34" s="93" t="s">
        <v>13</v>
      </c>
      <c r="V34" s="88" t="s">
        <v>14</v>
      </c>
      <c r="W34" s="7"/>
      <c r="X34" s="7"/>
      <c r="Y34" s="8"/>
      <c r="Z34" s="8"/>
      <c r="AA34" s="8"/>
    </row>
    <row r="35" spans="1:27" ht="12.75" customHeight="1" x14ac:dyDescent="0.25">
      <c r="A35" s="93"/>
      <c r="B35" s="93"/>
      <c r="C35" s="94"/>
      <c r="D35" s="93"/>
      <c r="E35" s="90"/>
      <c r="F35" s="95"/>
      <c r="G35" s="96"/>
      <c r="H35" s="95"/>
      <c r="I35" s="95"/>
      <c r="J35" s="41"/>
      <c r="K35" s="41"/>
      <c r="L35" s="41"/>
      <c r="M35" s="95"/>
      <c r="N35" s="92"/>
      <c r="O35" s="92"/>
      <c r="P35" s="89"/>
      <c r="Q35" s="89"/>
      <c r="R35" s="92"/>
      <c r="S35" s="92"/>
      <c r="T35" s="92"/>
      <c r="U35" s="94"/>
      <c r="V35" s="88"/>
      <c r="W35" s="7"/>
      <c r="X35" s="7"/>
      <c r="Y35" s="8"/>
      <c r="Z35" s="8"/>
      <c r="AA35" s="8"/>
    </row>
    <row r="36" spans="1:27" ht="15" x14ac:dyDescent="0.25">
      <c r="A36" s="93"/>
      <c r="B36" s="93"/>
      <c r="C36" s="94"/>
      <c r="D36" s="93"/>
      <c r="E36" s="90"/>
      <c r="F36" s="95"/>
      <c r="G36" s="96"/>
      <c r="H36" s="95"/>
      <c r="I36" s="95"/>
      <c r="J36" s="41"/>
      <c r="K36" s="41"/>
      <c r="L36" s="41"/>
      <c r="M36" s="95"/>
      <c r="N36" s="92"/>
      <c r="O36" s="92"/>
      <c r="P36" s="89"/>
      <c r="Q36" s="89"/>
      <c r="R36" s="92"/>
      <c r="S36" s="92"/>
      <c r="T36" s="92"/>
      <c r="U36" s="94"/>
      <c r="V36" s="88"/>
      <c r="W36" s="7"/>
      <c r="X36" s="7"/>
      <c r="Y36" s="8"/>
      <c r="Z36" s="8"/>
      <c r="AA36" s="8"/>
    </row>
    <row r="37" spans="1:27" ht="15.75" customHeight="1" x14ac:dyDescent="0.25">
      <c r="A37" s="93"/>
      <c r="B37" s="93"/>
      <c r="C37" s="94"/>
      <c r="D37" s="93"/>
      <c r="E37" s="90"/>
      <c r="F37" s="95"/>
      <c r="G37" s="96"/>
      <c r="H37" s="95"/>
      <c r="I37" s="95"/>
      <c r="J37" s="41"/>
      <c r="K37" s="41"/>
      <c r="L37" s="41"/>
      <c r="M37" s="95"/>
      <c r="N37" s="62" t="s">
        <v>12</v>
      </c>
      <c r="O37" s="62" t="s">
        <v>1</v>
      </c>
      <c r="P37" s="62" t="s">
        <v>12</v>
      </c>
      <c r="Q37" s="62" t="s">
        <v>1</v>
      </c>
      <c r="R37" s="62" t="s">
        <v>12</v>
      </c>
      <c r="S37" s="62" t="s">
        <v>1</v>
      </c>
      <c r="T37" s="62" t="s">
        <v>12</v>
      </c>
      <c r="U37" s="94"/>
      <c r="V37" s="88"/>
      <c r="W37" s="7"/>
      <c r="X37" s="7"/>
      <c r="Y37" s="8"/>
      <c r="Z37" s="8"/>
      <c r="AA37" s="8"/>
    </row>
    <row r="38" spans="1:27" x14ac:dyDescent="0.2">
      <c r="A38" s="65">
        <v>1</v>
      </c>
      <c r="B38" s="75">
        <v>44</v>
      </c>
      <c r="C38" s="84" t="s">
        <v>49</v>
      </c>
      <c r="D38" s="64" t="s">
        <v>21</v>
      </c>
      <c r="E38" s="72">
        <v>500</v>
      </c>
      <c r="F38" s="77">
        <v>0.42638888888888887</v>
      </c>
      <c r="G38" s="77">
        <v>0.44184027777777773</v>
      </c>
      <c r="H38" s="77">
        <v>0</v>
      </c>
      <c r="I38" s="45">
        <f>G38-F38-H38</f>
        <v>1.5451388888888862E-2</v>
      </c>
      <c r="J38" s="46">
        <f>HOUR(I38)</f>
        <v>0</v>
      </c>
      <c r="K38" s="46">
        <f>MINUTE(I38)</f>
        <v>22</v>
      </c>
      <c r="L38" s="46">
        <f>SECOND(I38)</f>
        <v>15</v>
      </c>
      <c r="M38" s="49">
        <f>+(J38*60+K38+(L38/60))*2</f>
        <v>44.5</v>
      </c>
      <c r="N38" s="47">
        <v>0</v>
      </c>
      <c r="O38" s="47">
        <v>16.75</v>
      </c>
      <c r="P38" s="47">
        <v>10</v>
      </c>
      <c r="Q38" s="47">
        <v>16.03</v>
      </c>
      <c r="R38" s="47">
        <v>0</v>
      </c>
      <c r="S38" s="50">
        <v>53.2</v>
      </c>
      <c r="T38" s="47">
        <v>0</v>
      </c>
      <c r="U38" s="43">
        <f>+SUM(M38:T38)</f>
        <v>140.48000000000002</v>
      </c>
      <c r="V38" s="48">
        <f>E38-U38</f>
        <v>359.52</v>
      </c>
      <c r="W38" s="7"/>
      <c r="X38" s="7"/>
      <c r="Y38" s="8"/>
      <c r="Z38" s="8"/>
      <c r="AA38" s="8"/>
    </row>
    <row r="39" spans="1:27" x14ac:dyDescent="0.2">
      <c r="A39" s="42">
        <v>2</v>
      </c>
      <c r="B39" s="75">
        <v>41</v>
      </c>
      <c r="C39" s="84" t="s">
        <v>41</v>
      </c>
      <c r="D39" s="64" t="s">
        <v>21</v>
      </c>
      <c r="E39" s="72">
        <v>500</v>
      </c>
      <c r="F39" s="77">
        <v>0.42083333333333334</v>
      </c>
      <c r="G39" s="77">
        <v>0.44074074074074071</v>
      </c>
      <c r="H39" s="77">
        <v>1.0416666666666667E-3</v>
      </c>
      <c r="I39" s="45">
        <f>G39-F39-H39</f>
        <v>1.8865740740740707E-2</v>
      </c>
      <c r="J39" s="46">
        <f>HOUR(I39)</f>
        <v>0</v>
      </c>
      <c r="K39" s="46">
        <f>MINUTE(I39)</f>
        <v>27</v>
      </c>
      <c r="L39" s="46">
        <f>SECOND(I39)</f>
        <v>10</v>
      </c>
      <c r="M39" s="49">
        <f>+(J39*60+K39+(L39/60))*2</f>
        <v>54.333333333333336</v>
      </c>
      <c r="N39" s="47">
        <v>0</v>
      </c>
      <c r="O39" s="47">
        <v>19.41</v>
      </c>
      <c r="P39" s="47">
        <v>0</v>
      </c>
      <c r="Q39" s="47">
        <v>20.6</v>
      </c>
      <c r="R39" s="47">
        <v>0</v>
      </c>
      <c r="S39" s="50">
        <v>64</v>
      </c>
      <c r="T39" s="47">
        <v>0</v>
      </c>
      <c r="U39" s="43">
        <f>+SUM(M39:T39)</f>
        <v>158.34333333333333</v>
      </c>
      <c r="V39" s="48">
        <f>E39-U39</f>
        <v>341.65666666666664</v>
      </c>
      <c r="W39" s="7"/>
      <c r="X39" s="7"/>
      <c r="Y39" s="8"/>
      <c r="Z39" s="8"/>
      <c r="AA39" s="8"/>
    </row>
    <row r="40" spans="1:27" ht="17.25" x14ac:dyDescent="0.3">
      <c r="A40" s="51" t="s">
        <v>65</v>
      </c>
      <c r="B40" s="8"/>
      <c r="C40" s="9"/>
      <c r="D40" s="9"/>
      <c r="E40" s="68"/>
      <c r="F40" s="10"/>
      <c r="G40" s="10"/>
      <c r="H40" s="10"/>
      <c r="I40" s="10"/>
      <c r="J40" s="11"/>
      <c r="K40" s="11"/>
      <c r="L40" s="11"/>
      <c r="M40" s="12"/>
      <c r="N40" s="6"/>
      <c r="O40" s="13"/>
      <c r="P40" s="13"/>
      <c r="Q40" s="6"/>
      <c r="R40" s="14"/>
      <c r="S40" s="14"/>
      <c r="T40" s="6"/>
      <c r="U40" s="6"/>
      <c r="V40" s="52" t="s">
        <v>36</v>
      </c>
    </row>
    <row r="41" spans="1:27" ht="18.75" x14ac:dyDescent="0.3">
      <c r="A41" s="51" t="s">
        <v>37</v>
      </c>
      <c r="B41" s="22"/>
      <c r="C41" s="15"/>
      <c r="D41" s="16"/>
      <c r="E41" s="68"/>
      <c r="F41" s="10"/>
      <c r="G41" s="10"/>
      <c r="H41" s="10"/>
      <c r="I41" s="22"/>
      <c r="J41" s="17"/>
      <c r="K41" s="17"/>
      <c r="L41" s="17"/>
      <c r="M41" s="18"/>
      <c r="N41" s="19"/>
      <c r="O41" s="20"/>
      <c r="P41" s="20"/>
      <c r="Q41" s="21"/>
      <c r="R41" s="21"/>
      <c r="S41" s="21"/>
      <c r="T41" s="21"/>
      <c r="U41" s="21"/>
      <c r="V41" s="6"/>
    </row>
    <row r="42" spans="1:27" ht="15.75" x14ac:dyDescent="0.25">
      <c r="A42" s="8"/>
      <c r="B42" s="8"/>
      <c r="C42" s="6"/>
      <c r="D42" s="6"/>
      <c r="E42" s="69"/>
      <c r="F42" s="23"/>
      <c r="G42" s="23"/>
      <c r="H42" s="23"/>
      <c r="I42" s="8"/>
      <c r="J42" s="24"/>
      <c r="K42" s="24"/>
      <c r="L42" s="24"/>
      <c r="M42" s="25"/>
      <c r="N42" s="26"/>
      <c r="O42" s="27"/>
      <c r="P42" s="27"/>
      <c r="Q42" s="6"/>
      <c r="R42" s="6"/>
      <c r="S42" s="28"/>
      <c r="T42" s="6"/>
      <c r="U42" s="6"/>
      <c r="V42" s="6"/>
    </row>
    <row r="43" spans="1:27" x14ac:dyDescent="0.2">
      <c r="A43" s="8"/>
      <c r="B43" s="8"/>
      <c r="C43" s="6"/>
      <c r="D43" s="6"/>
      <c r="E43" s="70"/>
      <c r="F43" s="30"/>
      <c r="G43" s="30"/>
      <c r="H43" s="30"/>
      <c r="I43" s="30"/>
      <c r="J43" s="29"/>
      <c r="K43" s="29"/>
      <c r="L43" s="29"/>
      <c r="M43" s="31"/>
      <c r="N43" s="29"/>
      <c r="O43" s="29"/>
      <c r="P43" s="29"/>
      <c r="Q43" s="6"/>
      <c r="R43" s="29"/>
      <c r="S43" s="6"/>
      <c r="T43" s="6"/>
      <c r="U43" s="6"/>
      <c r="V43" s="6"/>
    </row>
    <row r="44" spans="1:27" ht="18.75" x14ac:dyDescent="0.3">
      <c r="A44" s="97" t="s">
        <v>17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9"/>
    </row>
    <row r="45" spans="1:27" x14ac:dyDescent="0.2">
      <c r="A45" s="8"/>
      <c r="B45" s="8"/>
      <c r="C45" s="6"/>
      <c r="D45" s="6"/>
      <c r="E45" s="70"/>
      <c r="F45" s="30"/>
      <c r="G45" s="30"/>
      <c r="H45" s="30"/>
      <c r="I45" s="30"/>
      <c r="J45" s="29"/>
      <c r="K45" s="29"/>
      <c r="L45" s="29"/>
      <c r="M45" s="31"/>
      <c r="N45" s="29"/>
      <c r="O45" s="29"/>
      <c r="P45" s="29"/>
      <c r="Q45" s="6"/>
      <c r="R45" s="29"/>
      <c r="S45" s="6"/>
      <c r="T45" s="6"/>
      <c r="U45" s="6"/>
      <c r="V45" s="6"/>
    </row>
    <row r="46" spans="1:27" x14ac:dyDescent="0.2">
      <c r="A46" s="8"/>
      <c r="B46" s="8"/>
      <c r="C46" s="32"/>
      <c r="D46" s="32"/>
      <c r="E46" s="71"/>
      <c r="F46" s="33"/>
      <c r="G46" s="33"/>
      <c r="H46" s="33"/>
      <c r="I46" s="34"/>
      <c r="J46" s="35"/>
      <c r="K46" s="35"/>
      <c r="L46" s="35"/>
      <c r="M46" s="36"/>
      <c r="N46" s="37"/>
      <c r="O46" s="38"/>
      <c r="P46" s="38"/>
      <c r="Q46" s="39"/>
      <c r="R46" s="40"/>
      <c r="S46" s="40"/>
      <c r="T46" s="40"/>
      <c r="U46" s="39"/>
      <c r="V46" s="39"/>
    </row>
    <row r="47" spans="1:27" ht="15" customHeight="1" x14ac:dyDescent="0.25">
      <c r="A47" s="93" t="s">
        <v>15</v>
      </c>
      <c r="B47" s="93" t="s">
        <v>2</v>
      </c>
      <c r="C47" s="93" t="s">
        <v>10</v>
      </c>
      <c r="D47" s="93" t="s">
        <v>3</v>
      </c>
      <c r="E47" s="90" t="s">
        <v>4</v>
      </c>
      <c r="F47" s="95" t="s">
        <v>5</v>
      </c>
      <c r="G47" s="95" t="s">
        <v>6</v>
      </c>
      <c r="H47" s="95" t="s">
        <v>7</v>
      </c>
      <c r="I47" s="95" t="s">
        <v>8</v>
      </c>
      <c r="J47" s="41"/>
      <c r="K47" s="41"/>
      <c r="L47" s="41"/>
      <c r="M47" s="95" t="s">
        <v>9</v>
      </c>
      <c r="N47" s="91" t="s">
        <v>11</v>
      </c>
      <c r="O47" s="92"/>
      <c r="P47" s="102" t="s">
        <v>112</v>
      </c>
      <c r="Q47" s="103"/>
      <c r="R47" s="91" t="s">
        <v>113</v>
      </c>
      <c r="S47" s="92"/>
      <c r="T47" s="100" t="s">
        <v>111</v>
      </c>
      <c r="U47" s="93" t="s">
        <v>13</v>
      </c>
      <c r="V47" s="88" t="s">
        <v>14</v>
      </c>
    </row>
    <row r="48" spans="1:27" ht="15" x14ac:dyDescent="0.25">
      <c r="A48" s="93"/>
      <c r="B48" s="93"/>
      <c r="C48" s="94"/>
      <c r="D48" s="93"/>
      <c r="E48" s="90"/>
      <c r="F48" s="95"/>
      <c r="G48" s="96"/>
      <c r="H48" s="95"/>
      <c r="I48" s="95"/>
      <c r="J48" s="41"/>
      <c r="K48" s="41"/>
      <c r="L48" s="41"/>
      <c r="M48" s="95"/>
      <c r="N48" s="92"/>
      <c r="O48" s="92"/>
      <c r="P48" s="104"/>
      <c r="Q48" s="105"/>
      <c r="R48" s="92"/>
      <c r="S48" s="92"/>
      <c r="T48" s="101"/>
      <c r="U48" s="94"/>
      <c r="V48" s="88"/>
    </row>
    <row r="49" spans="1:22" ht="15" x14ac:dyDescent="0.25">
      <c r="A49" s="93"/>
      <c r="B49" s="93"/>
      <c r="C49" s="94"/>
      <c r="D49" s="93"/>
      <c r="E49" s="90"/>
      <c r="F49" s="95"/>
      <c r="G49" s="96"/>
      <c r="H49" s="95"/>
      <c r="I49" s="95"/>
      <c r="J49" s="41"/>
      <c r="K49" s="41"/>
      <c r="L49" s="41"/>
      <c r="M49" s="95"/>
      <c r="N49" s="92"/>
      <c r="O49" s="92"/>
      <c r="P49" s="106"/>
      <c r="Q49" s="107"/>
      <c r="R49" s="92"/>
      <c r="S49" s="92"/>
      <c r="T49" s="101"/>
      <c r="U49" s="94"/>
      <c r="V49" s="88"/>
    </row>
    <row r="50" spans="1:22" ht="15" x14ac:dyDescent="0.25">
      <c r="A50" s="93"/>
      <c r="B50" s="93"/>
      <c r="C50" s="94"/>
      <c r="D50" s="93"/>
      <c r="E50" s="90"/>
      <c r="F50" s="95"/>
      <c r="G50" s="96"/>
      <c r="H50" s="95"/>
      <c r="I50" s="95"/>
      <c r="J50" s="41"/>
      <c r="K50" s="41"/>
      <c r="L50" s="41"/>
      <c r="M50" s="95"/>
      <c r="N50" s="85" t="s">
        <v>12</v>
      </c>
      <c r="O50" s="62" t="s">
        <v>1</v>
      </c>
      <c r="P50" s="85" t="s">
        <v>12</v>
      </c>
      <c r="Q50" s="62" t="s">
        <v>1</v>
      </c>
      <c r="R50" s="85" t="s">
        <v>12</v>
      </c>
      <c r="S50" s="62" t="s">
        <v>1</v>
      </c>
      <c r="T50" s="85" t="s">
        <v>12</v>
      </c>
      <c r="U50" s="94"/>
      <c r="V50" s="88"/>
    </row>
    <row r="51" spans="1:22" x14ac:dyDescent="0.2">
      <c r="A51" s="53">
        <v>1</v>
      </c>
      <c r="B51" s="79">
        <v>50</v>
      </c>
      <c r="C51" s="78" t="s">
        <v>84</v>
      </c>
      <c r="D51" s="63" t="s">
        <v>66</v>
      </c>
      <c r="E51" s="73">
        <v>500</v>
      </c>
      <c r="F51" s="77">
        <v>0.4694444444444445</v>
      </c>
      <c r="G51" s="55">
        <v>0.48084490740740743</v>
      </c>
      <c r="H51" s="54">
        <v>0</v>
      </c>
      <c r="I51" s="56">
        <f t="shared" ref="I51:I64" si="0">G51-F51-H51</f>
        <v>1.1400462962962932E-2</v>
      </c>
      <c r="J51" s="57">
        <f t="shared" ref="J51:J64" si="1">HOUR(I51)</f>
        <v>0</v>
      </c>
      <c r="K51" s="57">
        <f t="shared" ref="K51:K64" si="2">MINUTE(I51)</f>
        <v>16</v>
      </c>
      <c r="L51" s="57">
        <f t="shared" ref="L51:L64" si="3">SECOND(I51)</f>
        <v>25</v>
      </c>
      <c r="M51" s="58">
        <f t="shared" ref="M51:M64" si="4">+(J51*60+K51+(L51/60))*2</f>
        <v>32.833333333333336</v>
      </c>
      <c r="N51" s="86">
        <v>2</v>
      </c>
      <c r="O51" s="59">
        <v>16.899999999999999</v>
      </c>
      <c r="P51" s="86">
        <v>10</v>
      </c>
      <c r="Q51" s="59">
        <v>15.38</v>
      </c>
      <c r="R51" s="86">
        <v>0</v>
      </c>
      <c r="S51" s="60">
        <v>47.1</v>
      </c>
      <c r="T51" s="86">
        <v>0</v>
      </c>
      <c r="U51" s="43">
        <f t="shared" ref="U51:U64" si="5">+SUM(M51:T51)</f>
        <v>124.21333333333334</v>
      </c>
      <c r="V51" s="61">
        <f t="shared" ref="V51:V64" si="6">E51-U51</f>
        <v>375.78666666666663</v>
      </c>
    </row>
    <row r="52" spans="1:22" x14ac:dyDescent="0.2">
      <c r="A52" s="42">
        <v>2</v>
      </c>
      <c r="B52" s="79">
        <v>62</v>
      </c>
      <c r="C52" s="78" t="s">
        <v>71</v>
      </c>
      <c r="D52" s="63" t="s">
        <v>66</v>
      </c>
      <c r="E52" s="72">
        <v>500</v>
      </c>
      <c r="F52" s="77">
        <v>0.45416666666666666</v>
      </c>
      <c r="G52" s="55">
        <v>0.4679976851851852</v>
      </c>
      <c r="H52" s="54">
        <v>0</v>
      </c>
      <c r="I52" s="45">
        <f t="shared" si="0"/>
        <v>1.3831018518518534E-2</v>
      </c>
      <c r="J52" s="46">
        <f t="shared" si="1"/>
        <v>0</v>
      </c>
      <c r="K52" s="46">
        <f t="shared" si="2"/>
        <v>19</v>
      </c>
      <c r="L52" s="46">
        <f t="shared" si="3"/>
        <v>55</v>
      </c>
      <c r="M52" s="49">
        <f t="shared" si="4"/>
        <v>39.833333333333336</v>
      </c>
      <c r="N52" s="86">
        <v>5</v>
      </c>
      <c r="O52" s="59">
        <v>16.7</v>
      </c>
      <c r="P52" s="86">
        <v>0</v>
      </c>
      <c r="Q52" s="59">
        <v>18</v>
      </c>
      <c r="R52" s="86">
        <v>0</v>
      </c>
      <c r="S52" s="60">
        <v>61.6</v>
      </c>
      <c r="T52" s="86">
        <v>0</v>
      </c>
      <c r="U52" s="43">
        <f t="shared" si="5"/>
        <v>141.13333333333333</v>
      </c>
      <c r="V52" s="48">
        <f t="shared" si="6"/>
        <v>358.86666666666667</v>
      </c>
    </row>
    <row r="53" spans="1:22" x14ac:dyDescent="0.2">
      <c r="A53" s="53">
        <v>3</v>
      </c>
      <c r="B53" s="79">
        <v>87</v>
      </c>
      <c r="C53" s="78" t="s">
        <v>70</v>
      </c>
      <c r="D53" s="63" t="s">
        <v>66</v>
      </c>
      <c r="E53" s="73">
        <v>500</v>
      </c>
      <c r="F53" s="77">
        <v>0.43333333333333335</v>
      </c>
      <c r="G53" s="55">
        <v>0.45156250000000003</v>
      </c>
      <c r="H53" s="54">
        <v>2.3148148148148146E-4</v>
      </c>
      <c r="I53" s="56">
        <f t="shared" si="0"/>
        <v>1.7997685185185203E-2</v>
      </c>
      <c r="J53" s="57">
        <f t="shared" si="1"/>
        <v>0</v>
      </c>
      <c r="K53" s="57">
        <f t="shared" si="2"/>
        <v>25</v>
      </c>
      <c r="L53" s="57">
        <f t="shared" si="3"/>
        <v>55</v>
      </c>
      <c r="M53" s="58">
        <f t="shared" si="4"/>
        <v>51.833333333333336</v>
      </c>
      <c r="N53" s="86">
        <v>0</v>
      </c>
      <c r="O53" s="59">
        <v>19.62</v>
      </c>
      <c r="P53" s="86">
        <v>0</v>
      </c>
      <c r="Q53" s="59">
        <v>17.05</v>
      </c>
      <c r="R53" s="86">
        <v>0</v>
      </c>
      <c r="S53" s="60">
        <v>56.15</v>
      </c>
      <c r="T53" s="86">
        <v>0</v>
      </c>
      <c r="U53" s="43">
        <f t="shared" si="5"/>
        <v>144.65333333333334</v>
      </c>
      <c r="V53" s="61">
        <f t="shared" si="6"/>
        <v>355.34666666666669</v>
      </c>
    </row>
    <row r="54" spans="1:22" x14ac:dyDescent="0.2">
      <c r="A54" s="42">
        <v>4</v>
      </c>
      <c r="B54" s="79">
        <v>73</v>
      </c>
      <c r="C54" s="78" t="s">
        <v>86</v>
      </c>
      <c r="D54" s="63" t="s">
        <v>66</v>
      </c>
      <c r="E54" s="72">
        <v>500</v>
      </c>
      <c r="F54" s="77">
        <v>0.48055555555555557</v>
      </c>
      <c r="G54" s="55">
        <v>0.49664351851851851</v>
      </c>
      <c r="H54" s="54">
        <v>1.3888888888888889E-3</v>
      </c>
      <c r="I54" s="45">
        <f t="shared" si="0"/>
        <v>1.4699074074074054E-2</v>
      </c>
      <c r="J54" s="46">
        <f t="shared" si="1"/>
        <v>0</v>
      </c>
      <c r="K54" s="46">
        <f t="shared" si="2"/>
        <v>21</v>
      </c>
      <c r="L54" s="46">
        <f t="shared" si="3"/>
        <v>10</v>
      </c>
      <c r="M54" s="49">
        <f t="shared" si="4"/>
        <v>42.333333333333336</v>
      </c>
      <c r="N54" s="86">
        <v>5</v>
      </c>
      <c r="O54" s="59">
        <v>16.45</v>
      </c>
      <c r="P54" s="86">
        <v>0</v>
      </c>
      <c r="Q54" s="59">
        <v>19.68</v>
      </c>
      <c r="R54" s="86">
        <v>5</v>
      </c>
      <c r="S54" s="60">
        <v>58</v>
      </c>
      <c r="T54" s="86">
        <v>0</v>
      </c>
      <c r="U54" s="43">
        <f t="shared" si="5"/>
        <v>146.46333333333334</v>
      </c>
      <c r="V54" s="48">
        <f t="shared" si="6"/>
        <v>353.53666666666663</v>
      </c>
    </row>
    <row r="55" spans="1:22" x14ac:dyDescent="0.2">
      <c r="A55" s="53">
        <v>5</v>
      </c>
      <c r="B55" s="79">
        <v>62</v>
      </c>
      <c r="C55" s="78" t="s">
        <v>69</v>
      </c>
      <c r="D55" s="63" t="s">
        <v>66</v>
      </c>
      <c r="E55" s="73">
        <v>500</v>
      </c>
      <c r="F55" s="77">
        <v>0.46666666666666662</v>
      </c>
      <c r="G55" s="55">
        <v>0.48576388888888888</v>
      </c>
      <c r="H55" s="54">
        <v>1.9675925925925928E-3</v>
      </c>
      <c r="I55" s="56">
        <f t="shared" si="0"/>
        <v>1.7129629629629672E-2</v>
      </c>
      <c r="J55" s="57">
        <f t="shared" si="1"/>
        <v>0</v>
      </c>
      <c r="K55" s="57">
        <f t="shared" si="2"/>
        <v>24</v>
      </c>
      <c r="L55" s="57">
        <f t="shared" si="3"/>
        <v>40</v>
      </c>
      <c r="M55" s="49">
        <f t="shared" si="4"/>
        <v>49.333333333333336</v>
      </c>
      <c r="N55" s="86">
        <v>2</v>
      </c>
      <c r="O55" s="59">
        <v>16.899999999999999</v>
      </c>
      <c r="P55" s="86">
        <v>0</v>
      </c>
      <c r="Q55" s="59">
        <v>22.21</v>
      </c>
      <c r="R55" s="86">
        <v>0</v>
      </c>
      <c r="S55" s="60">
        <v>61.65</v>
      </c>
      <c r="T55" s="86">
        <v>0</v>
      </c>
      <c r="U55" s="43">
        <f t="shared" si="5"/>
        <v>152.09333333333333</v>
      </c>
      <c r="V55" s="61">
        <f t="shared" si="6"/>
        <v>347.90666666666664</v>
      </c>
    </row>
    <row r="56" spans="1:22" x14ac:dyDescent="0.2">
      <c r="A56" s="53">
        <v>6</v>
      </c>
      <c r="B56" s="79">
        <v>52</v>
      </c>
      <c r="C56" s="78" t="s">
        <v>81</v>
      </c>
      <c r="D56" s="63" t="s">
        <v>66</v>
      </c>
      <c r="E56" s="72">
        <v>500</v>
      </c>
      <c r="F56" s="77">
        <v>0.43194444444444446</v>
      </c>
      <c r="G56" s="55">
        <v>0.45248842592592592</v>
      </c>
      <c r="H56" s="54">
        <v>4.6296296296296293E-4</v>
      </c>
      <c r="I56" s="45">
        <f t="shared" si="0"/>
        <v>2.0081018518518491E-2</v>
      </c>
      <c r="J56" s="46">
        <f t="shared" si="1"/>
        <v>0</v>
      </c>
      <c r="K56" s="46">
        <f t="shared" si="2"/>
        <v>28</v>
      </c>
      <c r="L56" s="46">
        <f t="shared" si="3"/>
        <v>55</v>
      </c>
      <c r="M56" s="49">
        <f t="shared" si="4"/>
        <v>57.833333333333336</v>
      </c>
      <c r="N56" s="86">
        <v>7</v>
      </c>
      <c r="O56" s="59">
        <v>22.6</v>
      </c>
      <c r="P56" s="86">
        <v>0</v>
      </c>
      <c r="Q56" s="59">
        <v>16.46</v>
      </c>
      <c r="R56" s="86">
        <v>0</v>
      </c>
      <c r="S56" s="60">
        <v>58.45</v>
      </c>
      <c r="T56" s="86">
        <v>0</v>
      </c>
      <c r="U56" s="43">
        <f t="shared" si="5"/>
        <v>162.34333333333336</v>
      </c>
      <c r="V56" s="48">
        <f t="shared" si="6"/>
        <v>337.65666666666664</v>
      </c>
    </row>
    <row r="57" spans="1:22" x14ac:dyDescent="0.2">
      <c r="A57" s="42">
        <v>7</v>
      </c>
      <c r="B57" s="79">
        <v>81</v>
      </c>
      <c r="C57" s="78" t="s">
        <v>75</v>
      </c>
      <c r="D57" s="63" t="s">
        <v>66</v>
      </c>
      <c r="E57" s="73">
        <v>500</v>
      </c>
      <c r="F57" s="77">
        <v>0.4597222222222222</v>
      </c>
      <c r="G57" s="55">
        <v>0.47945601851851855</v>
      </c>
      <c r="H57" s="54">
        <v>0</v>
      </c>
      <c r="I57" s="56">
        <f t="shared" si="0"/>
        <v>1.9733796296296346E-2</v>
      </c>
      <c r="J57" s="57">
        <f t="shared" si="1"/>
        <v>0</v>
      </c>
      <c r="K57" s="57">
        <f t="shared" si="2"/>
        <v>28</v>
      </c>
      <c r="L57" s="57">
        <f t="shared" si="3"/>
        <v>25</v>
      </c>
      <c r="M57" s="49">
        <f t="shared" si="4"/>
        <v>56.833333333333336</v>
      </c>
      <c r="N57" s="86">
        <v>5</v>
      </c>
      <c r="O57" s="59">
        <v>23.3</v>
      </c>
      <c r="P57" s="86">
        <v>10</v>
      </c>
      <c r="Q57" s="59">
        <v>25.27</v>
      </c>
      <c r="R57" s="86">
        <v>5</v>
      </c>
      <c r="S57" s="60">
        <v>58</v>
      </c>
      <c r="T57" s="86">
        <v>0</v>
      </c>
      <c r="U57" s="43">
        <f t="shared" si="5"/>
        <v>183.40333333333334</v>
      </c>
      <c r="V57" s="61">
        <f t="shared" si="6"/>
        <v>316.59666666666669</v>
      </c>
    </row>
    <row r="58" spans="1:22" x14ac:dyDescent="0.2">
      <c r="A58" s="53">
        <v>8</v>
      </c>
      <c r="B58" s="79">
        <v>71</v>
      </c>
      <c r="C58" s="78" t="s">
        <v>85</v>
      </c>
      <c r="D58" s="63" t="s">
        <v>66</v>
      </c>
      <c r="E58" s="72">
        <v>500</v>
      </c>
      <c r="F58" s="77">
        <v>0.4770833333333333</v>
      </c>
      <c r="G58" s="55">
        <v>0.49521990740740746</v>
      </c>
      <c r="H58" s="54">
        <v>6.5972222222222213E-4</v>
      </c>
      <c r="I58" s="45">
        <f t="shared" si="0"/>
        <v>1.7476851851851931E-2</v>
      </c>
      <c r="J58" s="46">
        <f t="shared" si="1"/>
        <v>0</v>
      </c>
      <c r="K58" s="46">
        <f t="shared" si="2"/>
        <v>25</v>
      </c>
      <c r="L58" s="46">
        <f t="shared" si="3"/>
        <v>10</v>
      </c>
      <c r="M58" s="49">
        <f t="shared" si="4"/>
        <v>50.333333333333336</v>
      </c>
      <c r="N58" s="86">
        <v>2</v>
      </c>
      <c r="O58" s="59">
        <v>20.5</v>
      </c>
      <c r="P58" s="86">
        <v>0</v>
      </c>
      <c r="Q58" s="59">
        <v>41.02</v>
      </c>
      <c r="R58" s="86">
        <v>4</v>
      </c>
      <c r="S58" s="60">
        <v>65.8</v>
      </c>
      <c r="T58" s="86">
        <v>0</v>
      </c>
      <c r="U58" s="43">
        <f t="shared" si="5"/>
        <v>183.65333333333336</v>
      </c>
      <c r="V58" s="48">
        <f t="shared" si="6"/>
        <v>316.34666666666664</v>
      </c>
    </row>
    <row r="59" spans="1:22" x14ac:dyDescent="0.2">
      <c r="A59" s="42">
        <v>9</v>
      </c>
      <c r="B59" s="79">
        <v>48</v>
      </c>
      <c r="C59" s="78" t="s">
        <v>82</v>
      </c>
      <c r="D59" s="63" t="s">
        <v>66</v>
      </c>
      <c r="E59" s="73">
        <v>500</v>
      </c>
      <c r="F59" s="77">
        <v>0.4458333333333333</v>
      </c>
      <c r="G59" s="55">
        <v>0.47181712962962963</v>
      </c>
      <c r="H59" s="54">
        <v>6.9444444444444447E-4</v>
      </c>
      <c r="I59" s="56">
        <f t="shared" si="0"/>
        <v>2.5289351851851879E-2</v>
      </c>
      <c r="J59" s="57">
        <f t="shared" si="1"/>
        <v>0</v>
      </c>
      <c r="K59" s="57">
        <f t="shared" si="2"/>
        <v>36</v>
      </c>
      <c r="L59" s="57">
        <f t="shared" si="3"/>
        <v>25</v>
      </c>
      <c r="M59" s="49">
        <f t="shared" si="4"/>
        <v>72.833333333333329</v>
      </c>
      <c r="N59" s="86">
        <v>10</v>
      </c>
      <c r="O59" s="59">
        <v>21.25</v>
      </c>
      <c r="P59" s="86">
        <v>0</v>
      </c>
      <c r="Q59" s="59">
        <v>23.3</v>
      </c>
      <c r="R59" s="86">
        <v>0</v>
      </c>
      <c r="S59" s="60">
        <v>73</v>
      </c>
      <c r="T59" s="86">
        <v>0</v>
      </c>
      <c r="U59" s="43">
        <f t="shared" si="5"/>
        <v>200.38333333333333</v>
      </c>
      <c r="V59" s="61">
        <f t="shared" si="6"/>
        <v>299.61666666666667</v>
      </c>
    </row>
    <row r="60" spans="1:22" x14ac:dyDescent="0.2">
      <c r="A60" s="53">
        <v>10</v>
      </c>
      <c r="B60" s="79">
        <v>66</v>
      </c>
      <c r="C60" s="78" t="s">
        <v>87</v>
      </c>
      <c r="D60" s="63" t="s">
        <v>66</v>
      </c>
      <c r="E60" s="73">
        <v>500</v>
      </c>
      <c r="F60" s="77">
        <v>0.4861111111111111</v>
      </c>
      <c r="G60" s="55">
        <v>0.51093749999999993</v>
      </c>
      <c r="H60" s="54">
        <v>1.3888888888888889E-3</v>
      </c>
      <c r="I60" s="56">
        <f t="shared" si="0"/>
        <v>2.3437499999999941E-2</v>
      </c>
      <c r="J60" s="57">
        <f t="shared" si="1"/>
        <v>0</v>
      </c>
      <c r="K60" s="57">
        <f t="shared" si="2"/>
        <v>33</v>
      </c>
      <c r="L60" s="57">
        <f t="shared" si="3"/>
        <v>45</v>
      </c>
      <c r="M60" s="49">
        <f t="shared" si="4"/>
        <v>67.5</v>
      </c>
      <c r="N60" s="86">
        <v>2</v>
      </c>
      <c r="O60" s="59">
        <v>25.1</v>
      </c>
      <c r="P60" s="86">
        <v>10</v>
      </c>
      <c r="Q60" s="59">
        <v>52</v>
      </c>
      <c r="R60" s="86">
        <v>2</v>
      </c>
      <c r="S60" s="60">
        <v>68.8</v>
      </c>
      <c r="T60" s="86">
        <v>0</v>
      </c>
      <c r="U60" s="43">
        <f t="shared" si="5"/>
        <v>227.39999999999998</v>
      </c>
      <c r="V60" s="61">
        <f t="shared" si="6"/>
        <v>272.60000000000002</v>
      </c>
    </row>
    <row r="61" spans="1:22" x14ac:dyDescent="0.2">
      <c r="A61" s="53">
        <v>11</v>
      </c>
      <c r="B61" s="79">
        <v>78</v>
      </c>
      <c r="C61" s="78" t="s">
        <v>80</v>
      </c>
      <c r="D61" s="63" t="s">
        <v>66</v>
      </c>
      <c r="E61" s="73">
        <v>500</v>
      </c>
      <c r="F61" s="77">
        <v>0.37847222222222227</v>
      </c>
      <c r="G61" s="55">
        <v>0.43564814814814817</v>
      </c>
      <c r="H61" s="54">
        <v>0</v>
      </c>
      <c r="I61" s="56">
        <f t="shared" si="0"/>
        <v>5.7175925925925908E-2</v>
      </c>
      <c r="J61" s="57">
        <f t="shared" si="1"/>
        <v>1</v>
      </c>
      <c r="K61" s="57">
        <f t="shared" si="2"/>
        <v>22</v>
      </c>
      <c r="L61" s="57">
        <f t="shared" si="3"/>
        <v>20</v>
      </c>
      <c r="M61" s="49">
        <f t="shared" si="4"/>
        <v>164.66666666666666</v>
      </c>
      <c r="N61" s="86">
        <v>0</v>
      </c>
      <c r="O61" s="59">
        <v>17.5</v>
      </c>
      <c r="P61" s="86">
        <v>0</v>
      </c>
      <c r="Q61" s="59">
        <v>23.05</v>
      </c>
      <c r="R61" s="86">
        <v>5</v>
      </c>
      <c r="S61" s="60">
        <v>65.599999999999994</v>
      </c>
      <c r="T61" s="86">
        <v>0</v>
      </c>
      <c r="U61" s="43">
        <f t="shared" si="5"/>
        <v>275.81666666666666</v>
      </c>
      <c r="V61" s="61">
        <f t="shared" si="6"/>
        <v>224.18333333333334</v>
      </c>
    </row>
    <row r="62" spans="1:22" x14ac:dyDescent="0.2">
      <c r="A62" s="42">
        <v>12</v>
      </c>
      <c r="B62" s="79">
        <v>57</v>
      </c>
      <c r="C62" s="78" t="s">
        <v>68</v>
      </c>
      <c r="D62" s="63" t="s">
        <v>66</v>
      </c>
      <c r="E62" s="73">
        <v>500</v>
      </c>
      <c r="F62" s="77"/>
      <c r="G62" s="55"/>
      <c r="H62" s="54"/>
      <c r="I62" s="56">
        <f t="shared" si="0"/>
        <v>0</v>
      </c>
      <c r="J62" s="57">
        <f t="shared" si="1"/>
        <v>0</v>
      </c>
      <c r="K62" s="57">
        <f t="shared" si="2"/>
        <v>0</v>
      </c>
      <c r="L62" s="57">
        <f t="shared" si="3"/>
        <v>0</v>
      </c>
      <c r="M62" s="49">
        <f t="shared" si="4"/>
        <v>0</v>
      </c>
      <c r="N62" s="86"/>
      <c r="O62" s="59"/>
      <c r="P62" s="86"/>
      <c r="Q62" s="59"/>
      <c r="R62" s="86"/>
      <c r="S62" s="60"/>
      <c r="T62" s="86">
        <v>500</v>
      </c>
      <c r="U62" s="43">
        <f t="shared" si="5"/>
        <v>500</v>
      </c>
      <c r="V62" s="61">
        <f t="shared" si="6"/>
        <v>0</v>
      </c>
    </row>
    <row r="63" spans="1:22" x14ac:dyDescent="0.2">
      <c r="A63" s="53">
        <v>13</v>
      </c>
      <c r="B63" s="79">
        <v>85</v>
      </c>
      <c r="C63" s="78" t="s">
        <v>83</v>
      </c>
      <c r="D63" s="63" t="s">
        <v>66</v>
      </c>
      <c r="E63" s="73">
        <v>500</v>
      </c>
      <c r="F63" s="77"/>
      <c r="G63" s="55"/>
      <c r="H63" s="54"/>
      <c r="I63" s="56">
        <f t="shared" si="0"/>
        <v>0</v>
      </c>
      <c r="J63" s="57">
        <f t="shared" si="1"/>
        <v>0</v>
      </c>
      <c r="K63" s="57">
        <f t="shared" si="2"/>
        <v>0</v>
      </c>
      <c r="L63" s="57">
        <f t="shared" si="3"/>
        <v>0</v>
      </c>
      <c r="M63" s="49">
        <f t="shared" si="4"/>
        <v>0</v>
      </c>
      <c r="N63" s="86"/>
      <c r="O63" s="59"/>
      <c r="P63" s="86"/>
      <c r="Q63" s="59"/>
      <c r="R63" s="86"/>
      <c r="S63" s="60"/>
      <c r="T63" s="86">
        <v>500</v>
      </c>
      <c r="U63" s="43">
        <f t="shared" si="5"/>
        <v>500</v>
      </c>
      <c r="V63" s="61">
        <f t="shared" si="6"/>
        <v>0</v>
      </c>
    </row>
    <row r="64" spans="1:22" x14ac:dyDescent="0.2">
      <c r="A64" s="42">
        <v>14</v>
      </c>
      <c r="B64" s="79">
        <v>34</v>
      </c>
      <c r="C64" s="78" t="s">
        <v>88</v>
      </c>
      <c r="D64" s="63" t="s">
        <v>66</v>
      </c>
      <c r="E64" s="73">
        <v>500</v>
      </c>
      <c r="F64" s="77"/>
      <c r="G64" s="55"/>
      <c r="H64" s="54"/>
      <c r="I64" s="56">
        <f t="shared" si="0"/>
        <v>0</v>
      </c>
      <c r="J64" s="57">
        <f t="shared" si="1"/>
        <v>0</v>
      </c>
      <c r="K64" s="57">
        <f t="shared" si="2"/>
        <v>0</v>
      </c>
      <c r="L64" s="57">
        <f t="shared" si="3"/>
        <v>0</v>
      </c>
      <c r="M64" s="49">
        <f t="shared" si="4"/>
        <v>0</v>
      </c>
      <c r="N64" s="86"/>
      <c r="O64" s="59"/>
      <c r="P64" s="86"/>
      <c r="Q64" s="59"/>
      <c r="R64" s="86"/>
      <c r="S64" s="60"/>
      <c r="T64" s="86">
        <v>500</v>
      </c>
      <c r="U64" s="43">
        <f t="shared" si="5"/>
        <v>500</v>
      </c>
      <c r="V64" s="61">
        <f t="shared" si="6"/>
        <v>0</v>
      </c>
    </row>
  </sheetData>
  <sheetProtection selectLockedCells="1"/>
  <mergeCells count="68">
    <mergeCell ref="A44:V44"/>
    <mergeCell ref="R47:S49"/>
    <mergeCell ref="T47:T49"/>
    <mergeCell ref="U47:U50"/>
    <mergeCell ref="V47:V50"/>
    <mergeCell ref="M47:M50"/>
    <mergeCell ref="N47:O49"/>
    <mergeCell ref="P47:Q49"/>
    <mergeCell ref="A47:A50"/>
    <mergeCell ref="B47:B50"/>
    <mergeCell ref="F8:F11"/>
    <mergeCell ref="A19:V19"/>
    <mergeCell ref="A22:A25"/>
    <mergeCell ref="B22:B25"/>
    <mergeCell ref="C47:C50"/>
    <mergeCell ref="D47:D50"/>
    <mergeCell ref="E47:E50"/>
    <mergeCell ref="F47:F50"/>
    <mergeCell ref="G47:G50"/>
    <mergeCell ref="H47:H50"/>
    <mergeCell ref="A8:A11"/>
    <mergeCell ref="R8:S10"/>
    <mergeCell ref="T8:T10"/>
    <mergeCell ref="G8:G11"/>
    <mergeCell ref="I47:I50"/>
    <mergeCell ref="B8:B11"/>
    <mergeCell ref="C8:C11"/>
    <mergeCell ref="D8:D11"/>
    <mergeCell ref="H8:H11"/>
    <mergeCell ref="E8:E11"/>
    <mergeCell ref="E22:E25"/>
    <mergeCell ref="R22:S24"/>
    <mergeCell ref="T22:T24"/>
    <mergeCell ref="U22:U25"/>
    <mergeCell ref="N8:O10"/>
    <mergeCell ref="A5:V5"/>
    <mergeCell ref="I8:I11"/>
    <mergeCell ref="M8:M11"/>
    <mergeCell ref="U8:U11"/>
    <mergeCell ref="V8:V11"/>
    <mergeCell ref="A31:V31"/>
    <mergeCell ref="F22:F25"/>
    <mergeCell ref="G22:G25"/>
    <mergeCell ref="H22:H25"/>
    <mergeCell ref="I22:I25"/>
    <mergeCell ref="M22:M25"/>
    <mergeCell ref="N22:O24"/>
    <mergeCell ref="C22:C25"/>
    <mergeCell ref="V22:V25"/>
    <mergeCell ref="D22:D25"/>
    <mergeCell ref="A34:A37"/>
    <mergeCell ref="B34:B37"/>
    <mergeCell ref="C34:C37"/>
    <mergeCell ref="D34:D37"/>
    <mergeCell ref="H34:H37"/>
    <mergeCell ref="I34:I37"/>
    <mergeCell ref="F34:F37"/>
    <mergeCell ref="G34:G37"/>
    <mergeCell ref="V34:V37"/>
    <mergeCell ref="P8:Q10"/>
    <mergeCell ref="P22:Q24"/>
    <mergeCell ref="P34:Q36"/>
    <mergeCell ref="E34:E37"/>
    <mergeCell ref="R34:S36"/>
    <mergeCell ref="T34:T36"/>
    <mergeCell ref="U34:U37"/>
    <mergeCell ref="M34:M37"/>
    <mergeCell ref="N34:O36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4" max="21" man="1"/>
    <brk id="26" max="16383" man="1"/>
    <brk id="39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75"/>
  <sheetViews>
    <sheetView view="pageBreakPreview" zoomScaleNormal="100" zoomScaleSheetLayoutView="100" workbookViewId="0">
      <selection activeCell="C67" sqref="C66:C67"/>
    </sheetView>
  </sheetViews>
  <sheetFormatPr defaultRowHeight="12.75" x14ac:dyDescent="0.2"/>
  <cols>
    <col min="2" max="2" width="5.7109375" customWidth="1"/>
    <col min="3" max="3" width="23.5703125" style="1" bestFit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7" width="5.7109375" style="1" customWidth="1"/>
    <col min="18" max="18" width="5.7109375" style="5" customWidth="1"/>
    <col min="19" max="19" width="5.7109375" style="1" customWidth="1"/>
    <col min="20" max="20" width="7.7109375" style="1" customWidth="1"/>
    <col min="21" max="21" width="9.5703125" style="1" customWidth="1"/>
    <col min="22" max="22" width="10.7109375" style="1" customWidth="1"/>
  </cols>
  <sheetData>
    <row r="1" spans="1:27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14"/>
      <c r="S1" s="14"/>
      <c r="T1" s="6"/>
      <c r="U1" s="52"/>
      <c r="V1" s="52" t="s">
        <v>36</v>
      </c>
      <c r="W1" s="6"/>
      <c r="X1" s="6"/>
      <c r="Y1" s="6"/>
      <c r="Z1" s="6"/>
    </row>
    <row r="2" spans="1:27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6"/>
      <c r="W2" s="6"/>
      <c r="X2" s="6"/>
      <c r="Y2" s="6"/>
      <c r="Z2" s="6"/>
    </row>
    <row r="3" spans="1:27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28"/>
      <c r="T3" s="6"/>
      <c r="U3" s="6"/>
      <c r="V3" s="6"/>
      <c r="W3" s="6"/>
      <c r="X3" s="6"/>
      <c r="Y3" s="6"/>
      <c r="Z3" s="6"/>
    </row>
    <row r="4" spans="1:27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29"/>
      <c r="S4" s="6"/>
      <c r="T4" s="6"/>
      <c r="U4" s="6"/>
      <c r="V4" s="6"/>
    </row>
    <row r="5" spans="1:27" s="8" customFormat="1" ht="18" customHeight="1" x14ac:dyDescent="0.3">
      <c r="A5" s="97" t="s">
        <v>22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</row>
    <row r="6" spans="1:27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29"/>
      <c r="S6" s="6"/>
      <c r="T6" s="6"/>
      <c r="U6" s="6"/>
      <c r="V6" s="6"/>
    </row>
    <row r="7" spans="1:27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39"/>
      <c r="V7" s="39"/>
      <c r="W7" s="7"/>
      <c r="X7" s="7"/>
      <c r="Y7" s="7"/>
    </row>
    <row r="8" spans="1:27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11</v>
      </c>
      <c r="O8" s="92"/>
      <c r="P8" s="89" t="s">
        <v>112</v>
      </c>
      <c r="Q8" s="89"/>
      <c r="R8" s="91" t="s">
        <v>113</v>
      </c>
      <c r="S8" s="92"/>
      <c r="T8" s="91" t="s">
        <v>111</v>
      </c>
      <c r="U8" s="93" t="s">
        <v>13</v>
      </c>
      <c r="V8" s="88" t="s">
        <v>14</v>
      </c>
      <c r="W8" s="7"/>
      <c r="X8" s="7"/>
      <c r="Y8" s="8"/>
      <c r="Z8" s="8"/>
      <c r="AA8" s="8"/>
    </row>
    <row r="9" spans="1:27" ht="12.75" customHeight="1" x14ac:dyDescent="0.25">
      <c r="A9" s="93"/>
      <c r="B9" s="93"/>
      <c r="C9" s="94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4"/>
      <c r="V9" s="88"/>
      <c r="W9" s="7"/>
      <c r="X9" s="7"/>
      <c r="Y9" s="8"/>
      <c r="Z9" s="8"/>
      <c r="AA9" s="8"/>
    </row>
    <row r="10" spans="1:27" ht="15" x14ac:dyDescent="0.25">
      <c r="A10" s="93"/>
      <c r="B10" s="93"/>
      <c r="C10" s="94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4"/>
      <c r="V10" s="88"/>
      <c r="W10" s="7"/>
      <c r="X10" s="7"/>
      <c r="Y10" s="8"/>
      <c r="Z10" s="8"/>
      <c r="AA10" s="8"/>
    </row>
    <row r="11" spans="1:27" ht="15.75" customHeight="1" x14ac:dyDescent="0.25">
      <c r="A11" s="93"/>
      <c r="B11" s="93"/>
      <c r="C11" s="94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</v>
      </c>
      <c r="T11" s="62" t="s">
        <v>12</v>
      </c>
      <c r="U11" s="94"/>
      <c r="V11" s="88"/>
      <c r="W11" s="7"/>
      <c r="X11" s="7"/>
      <c r="Y11" s="8"/>
      <c r="Z11" s="8"/>
      <c r="AA11" s="8"/>
    </row>
    <row r="12" spans="1:27" x14ac:dyDescent="0.2">
      <c r="A12" s="65">
        <v>1</v>
      </c>
      <c r="B12" s="79">
        <v>40</v>
      </c>
      <c r="C12" s="78" t="s">
        <v>52</v>
      </c>
      <c r="D12" s="64" t="s">
        <v>0</v>
      </c>
      <c r="E12" s="72">
        <v>500</v>
      </c>
      <c r="F12" s="77">
        <v>0.42222222222222222</v>
      </c>
      <c r="G12" s="77">
        <v>0.43912037037037038</v>
      </c>
      <c r="H12" s="77">
        <v>0</v>
      </c>
      <c r="I12" s="45">
        <f>G12-F12-H12</f>
        <v>1.6898148148148162E-2</v>
      </c>
      <c r="J12" s="46">
        <f>HOUR(I12)</f>
        <v>0</v>
      </c>
      <c r="K12" s="46">
        <f>MINUTE(I12)</f>
        <v>24</v>
      </c>
      <c r="L12" s="46">
        <f>SECOND(I12)</f>
        <v>20</v>
      </c>
      <c r="M12" s="49">
        <f>(((J12*3600)+(K12*60)+L12)*2)/60</f>
        <v>48.666666666666664</v>
      </c>
      <c r="N12" s="47">
        <v>2</v>
      </c>
      <c r="O12" s="47">
        <v>14.2</v>
      </c>
      <c r="P12" s="47">
        <v>0</v>
      </c>
      <c r="Q12" s="47">
        <v>20.25</v>
      </c>
      <c r="R12" s="47">
        <v>2</v>
      </c>
      <c r="S12" s="50">
        <v>55.69</v>
      </c>
      <c r="T12" s="47">
        <v>0</v>
      </c>
      <c r="U12" s="43">
        <f>+SUM(M12:T12)</f>
        <v>142.80666666666667</v>
      </c>
      <c r="V12" s="48">
        <f>E12-U12</f>
        <v>357.19333333333333</v>
      </c>
      <c r="W12" s="7"/>
      <c r="X12" s="7"/>
      <c r="Y12" s="8"/>
      <c r="Z12" s="8"/>
      <c r="AA12" s="8"/>
    </row>
    <row r="13" spans="1:27" x14ac:dyDescent="0.2">
      <c r="A13" s="42">
        <v>2</v>
      </c>
      <c r="B13" s="79">
        <v>105</v>
      </c>
      <c r="C13" s="78" t="s">
        <v>55</v>
      </c>
      <c r="D13" s="64" t="s">
        <v>0</v>
      </c>
      <c r="E13" s="72">
        <v>500</v>
      </c>
      <c r="F13" s="77">
        <v>0.51388888888888895</v>
      </c>
      <c r="G13" s="77">
        <v>0.52829861111111109</v>
      </c>
      <c r="H13" s="77">
        <v>0</v>
      </c>
      <c r="I13" s="45">
        <f>G13-F13-H13</f>
        <v>1.4409722222222143E-2</v>
      </c>
      <c r="J13" s="46">
        <f>HOUR(I13)</f>
        <v>0</v>
      </c>
      <c r="K13" s="46">
        <f>MINUTE(I13)</f>
        <v>20</v>
      </c>
      <c r="L13" s="46">
        <f>SECOND(I13)</f>
        <v>45</v>
      </c>
      <c r="M13" s="49">
        <f>(((J13*3600)+(K13*60)+L13)*2)/60</f>
        <v>41.5</v>
      </c>
      <c r="N13" s="47">
        <v>10</v>
      </c>
      <c r="O13" s="47">
        <v>24.3</v>
      </c>
      <c r="P13" s="47">
        <v>0</v>
      </c>
      <c r="Q13" s="47">
        <v>32.049999999999997</v>
      </c>
      <c r="R13" s="47">
        <v>0</v>
      </c>
      <c r="S13" s="50">
        <v>64.400000000000006</v>
      </c>
      <c r="T13" s="47">
        <v>0</v>
      </c>
      <c r="U13" s="43">
        <f>+SUM(M13:T13)</f>
        <v>172.25</v>
      </c>
      <c r="V13" s="48">
        <f>E13-U13</f>
        <v>327.75</v>
      </c>
      <c r="W13" s="7"/>
      <c r="X13" s="7"/>
      <c r="Y13" s="8"/>
      <c r="Z13" s="8"/>
      <c r="AA13" s="8"/>
    </row>
    <row r="14" spans="1:27" x14ac:dyDescent="0.2">
      <c r="A14" s="42">
        <v>3</v>
      </c>
      <c r="B14" s="79">
        <v>89</v>
      </c>
      <c r="C14" s="78" t="s">
        <v>54</v>
      </c>
      <c r="D14" s="64" t="s">
        <v>0</v>
      </c>
      <c r="E14" s="72">
        <v>500</v>
      </c>
      <c r="F14" s="77">
        <v>0.4916666666666667</v>
      </c>
      <c r="G14" s="77">
        <v>0.50862268518518516</v>
      </c>
      <c r="H14" s="77">
        <v>0</v>
      </c>
      <c r="I14" s="45">
        <f>G14-F14-H14</f>
        <v>1.6956018518518468E-2</v>
      </c>
      <c r="J14" s="46">
        <f>HOUR(I14)</f>
        <v>0</v>
      </c>
      <c r="K14" s="46">
        <f>MINUTE(I14)</f>
        <v>24</v>
      </c>
      <c r="L14" s="46">
        <f>SECOND(I14)</f>
        <v>25</v>
      </c>
      <c r="M14" s="49">
        <f>(((J14*3600)+(K14*60)+L14)*2)/60</f>
        <v>48.833333333333336</v>
      </c>
      <c r="N14" s="47">
        <v>0</v>
      </c>
      <c r="O14" s="47">
        <v>22</v>
      </c>
      <c r="P14" s="47">
        <v>0</v>
      </c>
      <c r="Q14" s="47">
        <v>30.6</v>
      </c>
      <c r="R14" s="47">
        <v>4</v>
      </c>
      <c r="S14" s="50">
        <v>67.8</v>
      </c>
      <c r="T14" s="47">
        <v>0</v>
      </c>
      <c r="U14" s="43">
        <f>+SUM(M14:T14)</f>
        <v>173.23333333333335</v>
      </c>
      <c r="V14" s="48">
        <f>E14-U14</f>
        <v>326.76666666666665</v>
      </c>
      <c r="W14" s="7"/>
      <c r="X14" s="7"/>
      <c r="Y14" s="8"/>
      <c r="Z14" s="8"/>
      <c r="AA14" s="8"/>
    </row>
    <row r="15" spans="1:27" x14ac:dyDescent="0.2">
      <c r="A15" s="42">
        <v>4</v>
      </c>
      <c r="B15" s="79">
        <v>64</v>
      </c>
      <c r="C15" s="78" t="s">
        <v>38</v>
      </c>
      <c r="D15" s="64" t="s">
        <v>0</v>
      </c>
      <c r="E15" s="72">
        <v>500</v>
      </c>
      <c r="F15" s="77">
        <v>0.45694444444444443</v>
      </c>
      <c r="G15" s="77">
        <v>0.47488425925925926</v>
      </c>
      <c r="H15" s="77">
        <v>1.736111111111111E-3</v>
      </c>
      <c r="I15" s="45">
        <f>G15-F15-H15</f>
        <v>1.6203703703703713E-2</v>
      </c>
      <c r="J15" s="46">
        <f>HOUR(I15)</f>
        <v>0</v>
      </c>
      <c r="K15" s="46">
        <f>MINUTE(I15)</f>
        <v>23</v>
      </c>
      <c r="L15" s="46">
        <f>SECOND(I15)</f>
        <v>20</v>
      </c>
      <c r="M15" s="49">
        <f>+(J15*60+K15+(L15/60))*2</f>
        <v>46.666666666666664</v>
      </c>
      <c r="N15" s="47">
        <v>4</v>
      </c>
      <c r="O15" s="47">
        <v>24</v>
      </c>
      <c r="P15" s="47">
        <v>0</v>
      </c>
      <c r="Q15" s="47">
        <v>50.25</v>
      </c>
      <c r="R15" s="47">
        <v>0</v>
      </c>
      <c r="S15" s="50">
        <v>53.5</v>
      </c>
      <c r="T15" s="47">
        <v>0</v>
      </c>
      <c r="U15" s="43">
        <f>+SUM(M15:T15)</f>
        <v>178.41666666666666</v>
      </c>
      <c r="V15" s="48">
        <f>E15-U15</f>
        <v>321.58333333333337</v>
      </c>
      <c r="W15" s="7"/>
      <c r="X15" s="7"/>
      <c r="Y15" s="8"/>
      <c r="Z15" s="8"/>
      <c r="AA15" s="8"/>
    </row>
    <row r="16" spans="1:27" x14ac:dyDescent="0.2">
      <c r="A16" s="42">
        <v>5</v>
      </c>
      <c r="B16" s="79">
        <v>67</v>
      </c>
      <c r="C16" s="78" t="s">
        <v>53</v>
      </c>
      <c r="D16" s="64" t="s">
        <v>0</v>
      </c>
      <c r="E16" s="72">
        <v>500</v>
      </c>
      <c r="F16" s="77">
        <v>0.46111111111111108</v>
      </c>
      <c r="G16" s="77">
        <v>0.47795138888888888</v>
      </c>
      <c r="H16" s="77">
        <v>5.7870370370370378E-4</v>
      </c>
      <c r="I16" s="45">
        <f>G16-F16-H16</f>
        <v>1.6261574074074098E-2</v>
      </c>
      <c r="J16" s="46">
        <f>HOUR(I16)</f>
        <v>0</v>
      </c>
      <c r="K16" s="46">
        <f>MINUTE(I16)</f>
        <v>23</v>
      </c>
      <c r="L16" s="46">
        <f>SECOND(I16)</f>
        <v>25</v>
      </c>
      <c r="M16" s="49">
        <f>+(J16*60+K16+(L16/60))*2</f>
        <v>46.833333333333336</v>
      </c>
      <c r="N16" s="47">
        <v>5</v>
      </c>
      <c r="O16" s="47">
        <v>13.17</v>
      </c>
      <c r="P16" s="47">
        <v>0</v>
      </c>
      <c r="Q16" s="47">
        <v>40.5</v>
      </c>
      <c r="R16" s="47">
        <v>7</v>
      </c>
      <c r="S16" s="50">
        <v>67.8</v>
      </c>
      <c r="T16" s="47">
        <v>0</v>
      </c>
      <c r="U16" s="43">
        <f>+SUM(M16:T16)</f>
        <v>180.30333333333334</v>
      </c>
      <c r="V16" s="48">
        <f>E16-U16</f>
        <v>319.69666666666666</v>
      </c>
      <c r="W16" s="7"/>
      <c r="X16" s="7"/>
      <c r="Y16" s="8"/>
      <c r="Z16" s="8"/>
      <c r="AA16" s="8"/>
    </row>
    <row r="17" spans="1:27" s="8" customFormat="1" ht="17.100000000000001" customHeight="1" x14ac:dyDescent="0.3">
      <c r="A17" s="51" t="s">
        <v>18</v>
      </c>
      <c r="C17" s="9"/>
      <c r="D17" s="9"/>
      <c r="E17" s="68"/>
      <c r="F17" s="10"/>
      <c r="G17" s="10"/>
      <c r="H17" s="10"/>
      <c r="I17" s="10"/>
      <c r="J17" s="11"/>
      <c r="K17" s="11"/>
      <c r="L17" s="11"/>
      <c r="M17" s="12"/>
      <c r="N17" s="6"/>
      <c r="O17" s="13"/>
      <c r="P17" s="13"/>
      <c r="Q17" s="6"/>
      <c r="R17" s="14"/>
      <c r="S17" s="14"/>
      <c r="T17" s="6"/>
      <c r="U17" s="6"/>
      <c r="V17" s="52" t="s">
        <v>36</v>
      </c>
      <c r="W17" s="6"/>
      <c r="X17" s="6"/>
      <c r="Y17" s="6"/>
      <c r="Z17" s="6"/>
    </row>
    <row r="18" spans="1:27" s="22" customFormat="1" ht="17.100000000000001" customHeight="1" x14ac:dyDescent="0.3">
      <c r="A18" s="51" t="s">
        <v>37</v>
      </c>
      <c r="C18" s="15"/>
      <c r="D18" s="16"/>
      <c r="E18" s="68"/>
      <c r="F18" s="10"/>
      <c r="G18" s="10"/>
      <c r="H18" s="10"/>
      <c r="J18" s="17"/>
      <c r="K18" s="17"/>
      <c r="L18" s="17"/>
      <c r="M18" s="18"/>
      <c r="N18" s="19"/>
      <c r="O18" s="20"/>
      <c r="P18" s="20"/>
      <c r="Q18" s="21"/>
      <c r="R18" s="21"/>
      <c r="S18" s="21"/>
      <c r="T18" s="21"/>
      <c r="U18" s="21"/>
      <c r="V18" s="6"/>
      <c r="W18" s="6"/>
      <c r="X18" s="6"/>
      <c r="Y18" s="6"/>
      <c r="Z18" s="6"/>
    </row>
    <row r="19" spans="1:27" s="8" customFormat="1" ht="12.75" customHeight="1" x14ac:dyDescent="0.25">
      <c r="C19" s="6"/>
      <c r="D19" s="6"/>
      <c r="E19" s="69"/>
      <c r="F19" s="23"/>
      <c r="G19" s="23"/>
      <c r="H19" s="23"/>
      <c r="J19" s="24"/>
      <c r="K19" s="24"/>
      <c r="L19" s="24"/>
      <c r="M19" s="25"/>
      <c r="N19" s="26"/>
      <c r="O19" s="27"/>
      <c r="P19" s="27"/>
      <c r="Q19" s="6"/>
      <c r="R19" s="6"/>
      <c r="S19" s="28"/>
      <c r="T19" s="6"/>
      <c r="U19" s="6"/>
      <c r="V19" s="6"/>
      <c r="W19" s="6"/>
      <c r="X19" s="6"/>
      <c r="Y19" s="6"/>
      <c r="Z19" s="6"/>
    </row>
    <row r="20" spans="1:27" s="8" customFormat="1" ht="12.75" customHeight="1" x14ac:dyDescent="0.2">
      <c r="C20" s="6"/>
      <c r="D20" s="6"/>
      <c r="E20" s="70"/>
      <c r="F20" s="30"/>
      <c r="G20" s="30"/>
      <c r="H20" s="30"/>
      <c r="I20" s="30"/>
      <c r="J20" s="29"/>
      <c r="K20" s="29"/>
      <c r="L20" s="29"/>
      <c r="M20" s="31"/>
      <c r="N20" s="29"/>
      <c r="O20" s="29"/>
      <c r="P20" s="29"/>
      <c r="Q20" s="6"/>
      <c r="R20" s="29"/>
      <c r="S20" s="6"/>
      <c r="T20" s="6"/>
      <c r="U20" s="6"/>
      <c r="V20" s="6"/>
    </row>
    <row r="21" spans="1:27" s="8" customFormat="1" ht="18" customHeight="1" x14ac:dyDescent="0.3">
      <c r="A21" s="97" t="s">
        <v>22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</row>
    <row r="22" spans="1:27" s="8" customFormat="1" ht="12.75" customHeight="1" x14ac:dyDescent="0.2">
      <c r="C22" s="6"/>
      <c r="D22" s="6"/>
      <c r="E22" s="70"/>
      <c r="F22" s="30"/>
      <c r="G22" s="30"/>
      <c r="H22" s="30"/>
      <c r="I22" s="30"/>
      <c r="J22" s="29"/>
      <c r="K22" s="29"/>
      <c r="L22" s="29"/>
      <c r="M22" s="31"/>
      <c r="N22" s="29"/>
      <c r="O22" s="29"/>
      <c r="P22" s="29"/>
      <c r="Q22" s="6"/>
      <c r="R22" s="29"/>
      <c r="S22" s="6"/>
      <c r="T22" s="6"/>
      <c r="U22" s="6"/>
      <c r="V22" s="6"/>
    </row>
    <row r="23" spans="1:27" s="8" customFormat="1" ht="12.75" customHeight="1" x14ac:dyDescent="0.2">
      <c r="C23" s="32"/>
      <c r="D23" s="32"/>
      <c r="E23" s="71"/>
      <c r="F23" s="33"/>
      <c r="G23" s="33"/>
      <c r="H23" s="33"/>
      <c r="I23" s="34"/>
      <c r="J23" s="35"/>
      <c r="K23" s="35"/>
      <c r="L23" s="35"/>
      <c r="M23" s="36"/>
      <c r="N23" s="37"/>
      <c r="O23" s="38"/>
      <c r="P23" s="38"/>
      <c r="Q23" s="39"/>
      <c r="R23" s="40"/>
      <c r="S23" s="40"/>
      <c r="T23" s="40"/>
      <c r="U23" s="39"/>
      <c r="V23" s="39"/>
      <c r="W23" s="7"/>
      <c r="X23" s="7"/>
      <c r="Y23" s="7"/>
    </row>
    <row r="24" spans="1:27" ht="12.75" customHeight="1" x14ac:dyDescent="0.25">
      <c r="A24" s="93" t="s">
        <v>15</v>
      </c>
      <c r="B24" s="93" t="s">
        <v>2</v>
      </c>
      <c r="C24" s="93" t="s">
        <v>10</v>
      </c>
      <c r="D24" s="93" t="s">
        <v>3</v>
      </c>
      <c r="E24" s="90" t="s">
        <v>4</v>
      </c>
      <c r="F24" s="95" t="s">
        <v>5</v>
      </c>
      <c r="G24" s="95" t="s">
        <v>6</v>
      </c>
      <c r="H24" s="95" t="s">
        <v>7</v>
      </c>
      <c r="I24" s="95" t="s">
        <v>8</v>
      </c>
      <c r="J24" s="41"/>
      <c r="K24" s="41"/>
      <c r="L24" s="41"/>
      <c r="M24" s="95" t="s">
        <v>9</v>
      </c>
      <c r="N24" s="91" t="s">
        <v>11</v>
      </c>
      <c r="O24" s="92"/>
      <c r="P24" s="89" t="s">
        <v>112</v>
      </c>
      <c r="Q24" s="89"/>
      <c r="R24" s="91" t="s">
        <v>113</v>
      </c>
      <c r="S24" s="92"/>
      <c r="T24" s="91" t="s">
        <v>111</v>
      </c>
      <c r="U24" s="93" t="s">
        <v>13</v>
      </c>
      <c r="V24" s="88" t="s">
        <v>14</v>
      </c>
      <c r="W24" s="7"/>
      <c r="X24" s="7"/>
      <c r="Y24" s="8"/>
      <c r="Z24" s="8"/>
      <c r="AA24" s="8"/>
    </row>
    <row r="25" spans="1:27" ht="12.75" customHeight="1" x14ac:dyDescent="0.25">
      <c r="A25" s="93"/>
      <c r="B25" s="93"/>
      <c r="C25" s="94"/>
      <c r="D25" s="93"/>
      <c r="E25" s="90"/>
      <c r="F25" s="95"/>
      <c r="G25" s="96"/>
      <c r="H25" s="95"/>
      <c r="I25" s="95"/>
      <c r="J25" s="41"/>
      <c r="K25" s="41"/>
      <c r="L25" s="41"/>
      <c r="M25" s="95"/>
      <c r="N25" s="92"/>
      <c r="O25" s="92"/>
      <c r="P25" s="89"/>
      <c r="Q25" s="89"/>
      <c r="R25" s="92"/>
      <c r="S25" s="92"/>
      <c r="T25" s="92"/>
      <c r="U25" s="94"/>
      <c r="V25" s="88"/>
      <c r="W25" s="7"/>
      <c r="X25" s="7"/>
      <c r="Y25" s="8"/>
      <c r="Z25" s="8"/>
      <c r="AA25" s="8"/>
    </row>
    <row r="26" spans="1:27" ht="15" x14ac:dyDescent="0.25">
      <c r="A26" s="93"/>
      <c r="B26" s="93"/>
      <c r="C26" s="94"/>
      <c r="D26" s="93"/>
      <c r="E26" s="90"/>
      <c r="F26" s="95"/>
      <c r="G26" s="96"/>
      <c r="H26" s="95"/>
      <c r="I26" s="95"/>
      <c r="J26" s="41"/>
      <c r="K26" s="41"/>
      <c r="L26" s="41"/>
      <c r="M26" s="95"/>
      <c r="N26" s="92"/>
      <c r="O26" s="92"/>
      <c r="P26" s="89"/>
      <c r="Q26" s="89"/>
      <c r="R26" s="92"/>
      <c r="S26" s="92"/>
      <c r="T26" s="92"/>
      <c r="U26" s="94"/>
      <c r="V26" s="88"/>
      <c r="W26" s="7"/>
      <c r="X26" s="7"/>
      <c r="Y26" s="8"/>
      <c r="Z26" s="8"/>
      <c r="AA26" s="8"/>
    </row>
    <row r="27" spans="1:27" ht="15.75" customHeight="1" x14ac:dyDescent="0.25">
      <c r="A27" s="93"/>
      <c r="B27" s="93"/>
      <c r="C27" s="94"/>
      <c r="D27" s="93"/>
      <c r="E27" s="90"/>
      <c r="F27" s="95"/>
      <c r="G27" s="96"/>
      <c r="H27" s="95"/>
      <c r="I27" s="95"/>
      <c r="J27" s="41"/>
      <c r="K27" s="41"/>
      <c r="L27" s="41"/>
      <c r="M27" s="95"/>
      <c r="N27" s="62" t="s">
        <v>12</v>
      </c>
      <c r="O27" s="62" t="s">
        <v>1</v>
      </c>
      <c r="P27" s="62" t="s">
        <v>12</v>
      </c>
      <c r="Q27" s="62" t="s">
        <v>1</v>
      </c>
      <c r="R27" s="62" t="s">
        <v>12</v>
      </c>
      <c r="S27" s="62" t="s">
        <v>1</v>
      </c>
      <c r="T27" s="62" t="s">
        <v>12</v>
      </c>
      <c r="U27" s="94"/>
      <c r="V27" s="88"/>
      <c r="W27" s="7"/>
      <c r="X27" s="7"/>
      <c r="Y27" s="8"/>
      <c r="Z27" s="8"/>
      <c r="AA27" s="8"/>
    </row>
    <row r="28" spans="1:27" x14ac:dyDescent="0.2">
      <c r="A28" s="65">
        <v>1</v>
      </c>
      <c r="B28" s="79">
        <v>33</v>
      </c>
      <c r="C28" s="78" t="s">
        <v>56</v>
      </c>
      <c r="D28" s="64" t="s">
        <v>19</v>
      </c>
      <c r="E28" s="72">
        <v>500</v>
      </c>
      <c r="F28" s="77">
        <v>0.4069444444444445</v>
      </c>
      <c r="G28" s="77">
        <v>0.42604166666666665</v>
      </c>
      <c r="H28" s="77">
        <v>1.8518518518518517E-3</v>
      </c>
      <c r="I28" s="45">
        <f t="shared" ref="I28:I33" si="0">G28-F28-H28</f>
        <v>1.7245370370370303E-2</v>
      </c>
      <c r="J28" s="46">
        <f t="shared" ref="J28:J33" si="1">HOUR(I28)</f>
        <v>0</v>
      </c>
      <c r="K28" s="46">
        <f t="shared" ref="K28:K33" si="2">MINUTE(I28)</f>
        <v>24</v>
      </c>
      <c r="L28" s="46">
        <f t="shared" ref="L28:L33" si="3">SECOND(I28)</f>
        <v>50</v>
      </c>
      <c r="M28" s="49">
        <f t="shared" ref="M28:M33" si="4">+(J28*60+K28+(L28/60))*2</f>
        <v>49.666666666666664</v>
      </c>
      <c r="N28" s="47">
        <v>0</v>
      </c>
      <c r="O28" s="47">
        <v>15.1</v>
      </c>
      <c r="P28" s="47">
        <v>0</v>
      </c>
      <c r="Q28" s="47">
        <v>17.3</v>
      </c>
      <c r="R28" s="47">
        <v>0</v>
      </c>
      <c r="S28" s="50">
        <v>56.9</v>
      </c>
      <c r="T28" s="47">
        <v>0</v>
      </c>
      <c r="U28" s="43">
        <f t="shared" ref="U28:U33" si="5">+SUM(M28:T28)</f>
        <v>138.96666666666667</v>
      </c>
      <c r="V28" s="48">
        <f t="shared" ref="V28:V33" si="6">E28-U28</f>
        <v>361.0333333333333</v>
      </c>
      <c r="W28" s="7"/>
      <c r="X28" s="7"/>
      <c r="Y28" s="8"/>
      <c r="Z28" s="8"/>
      <c r="AA28" s="8"/>
    </row>
    <row r="29" spans="1:27" x14ac:dyDescent="0.2">
      <c r="A29" s="42">
        <v>2</v>
      </c>
      <c r="B29" s="79">
        <v>91</v>
      </c>
      <c r="C29" s="78" t="s">
        <v>40</v>
      </c>
      <c r="D29" s="64" t="s">
        <v>19</v>
      </c>
      <c r="E29" s="72">
        <v>500</v>
      </c>
      <c r="F29" s="77">
        <v>0.48749999999999999</v>
      </c>
      <c r="G29" s="77">
        <v>0.50266203703703705</v>
      </c>
      <c r="H29" s="77">
        <v>0</v>
      </c>
      <c r="I29" s="45">
        <f t="shared" si="0"/>
        <v>1.5162037037037057E-2</v>
      </c>
      <c r="J29" s="46">
        <f t="shared" si="1"/>
        <v>0</v>
      </c>
      <c r="K29" s="46">
        <f t="shared" si="2"/>
        <v>21</v>
      </c>
      <c r="L29" s="46">
        <f t="shared" si="3"/>
        <v>50</v>
      </c>
      <c r="M29" s="49">
        <f t="shared" si="4"/>
        <v>43.666666666666664</v>
      </c>
      <c r="N29" s="47">
        <v>0</v>
      </c>
      <c r="O29" s="47">
        <v>18.3</v>
      </c>
      <c r="P29" s="47">
        <v>0</v>
      </c>
      <c r="Q29" s="47">
        <v>21.15</v>
      </c>
      <c r="R29" s="47">
        <v>2</v>
      </c>
      <c r="S29" s="50">
        <v>60.4</v>
      </c>
      <c r="T29" s="47">
        <v>0</v>
      </c>
      <c r="U29" s="43">
        <f t="shared" si="5"/>
        <v>145.51666666666668</v>
      </c>
      <c r="V29" s="48">
        <f t="shared" si="6"/>
        <v>354.48333333333335</v>
      </c>
      <c r="W29" s="7"/>
      <c r="X29" s="7"/>
      <c r="Y29" s="8"/>
      <c r="Z29" s="8"/>
      <c r="AA29" s="8"/>
    </row>
    <row r="30" spans="1:27" x14ac:dyDescent="0.2">
      <c r="A30" s="42">
        <v>3</v>
      </c>
      <c r="B30" s="79">
        <v>46</v>
      </c>
      <c r="C30" s="78" t="s">
        <v>58</v>
      </c>
      <c r="D30" s="64" t="s">
        <v>19</v>
      </c>
      <c r="E30" s="72">
        <v>500</v>
      </c>
      <c r="F30" s="77">
        <v>0.42499999999999999</v>
      </c>
      <c r="G30" s="77">
        <v>0.44265046296296301</v>
      </c>
      <c r="H30" s="77">
        <v>4.6296296296296293E-4</v>
      </c>
      <c r="I30" s="45">
        <f t="shared" si="0"/>
        <v>1.7187500000000057E-2</v>
      </c>
      <c r="J30" s="46">
        <f t="shared" si="1"/>
        <v>0</v>
      </c>
      <c r="K30" s="46">
        <f t="shared" si="2"/>
        <v>24</v>
      </c>
      <c r="L30" s="46">
        <f t="shared" si="3"/>
        <v>45</v>
      </c>
      <c r="M30" s="49">
        <f t="shared" si="4"/>
        <v>49.5</v>
      </c>
      <c r="N30" s="47">
        <v>0</v>
      </c>
      <c r="O30" s="47">
        <v>16.2</v>
      </c>
      <c r="P30" s="47">
        <v>0</v>
      </c>
      <c r="Q30" s="47">
        <v>39.18</v>
      </c>
      <c r="R30" s="47">
        <v>0</v>
      </c>
      <c r="S30" s="50">
        <v>62.2</v>
      </c>
      <c r="T30" s="47">
        <v>0</v>
      </c>
      <c r="U30" s="43">
        <f t="shared" si="5"/>
        <v>167.07999999999998</v>
      </c>
      <c r="V30" s="48">
        <f t="shared" si="6"/>
        <v>332.92</v>
      </c>
      <c r="W30" s="7"/>
      <c r="X30" s="7"/>
      <c r="Y30" s="8"/>
      <c r="Z30" s="8"/>
      <c r="AA30" s="8"/>
    </row>
    <row r="31" spans="1:27" x14ac:dyDescent="0.2">
      <c r="A31" s="42">
        <v>4</v>
      </c>
      <c r="B31" s="79">
        <v>80</v>
      </c>
      <c r="C31" s="78" t="s">
        <v>59</v>
      </c>
      <c r="D31" s="64" t="s">
        <v>19</v>
      </c>
      <c r="E31" s="72">
        <v>500</v>
      </c>
      <c r="F31" s="77">
        <v>0.47916666666666669</v>
      </c>
      <c r="G31" s="77">
        <v>0.49432870370370369</v>
      </c>
      <c r="H31" s="77">
        <v>0</v>
      </c>
      <c r="I31" s="45">
        <f t="shared" si="0"/>
        <v>1.5162037037037002E-2</v>
      </c>
      <c r="J31" s="46">
        <f t="shared" si="1"/>
        <v>0</v>
      </c>
      <c r="K31" s="46">
        <f t="shared" si="2"/>
        <v>21</v>
      </c>
      <c r="L31" s="46">
        <f t="shared" si="3"/>
        <v>50</v>
      </c>
      <c r="M31" s="49">
        <f t="shared" si="4"/>
        <v>43.666666666666664</v>
      </c>
      <c r="N31" s="47">
        <v>2</v>
      </c>
      <c r="O31" s="47">
        <v>23</v>
      </c>
      <c r="P31" s="47">
        <v>0</v>
      </c>
      <c r="Q31" s="47">
        <v>40.9</v>
      </c>
      <c r="R31" s="47">
        <v>0</v>
      </c>
      <c r="S31" s="50">
        <v>74.8</v>
      </c>
      <c r="T31" s="47">
        <v>0</v>
      </c>
      <c r="U31" s="43">
        <f t="shared" si="5"/>
        <v>184.36666666666667</v>
      </c>
      <c r="V31" s="48">
        <f t="shared" si="6"/>
        <v>315.63333333333333</v>
      </c>
      <c r="W31" s="7"/>
      <c r="X31" s="7"/>
      <c r="Y31" s="8"/>
      <c r="Z31" s="8"/>
      <c r="AA31" s="8"/>
    </row>
    <row r="32" spans="1:27" x14ac:dyDescent="0.2">
      <c r="A32" s="65">
        <v>5</v>
      </c>
      <c r="B32" s="79">
        <v>86</v>
      </c>
      <c r="C32" s="78" t="s">
        <v>60</v>
      </c>
      <c r="D32" s="64" t="s">
        <v>19</v>
      </c>
      <c r="E32" s="72">
        <v>500</v>
      </c>
      <c r="F32" s="77">
        <v>0.49027777777777781</v>
      </c>
      <c r="G32" s="77">
        <v>0.50555555555555554</v>
      </c>
      <c r="H32" s="77">
        <v>3.7037037037037035E-4</v>
      </c>
      <c r="I32" s="45">
        <f t="shared" si="0"/>
        <v>1.4907407407407354E-2</v>
      </c>
      <c r="J32" s="46">
        <f t="shared" si="1"/>
        <v>0</v>
      </c>
      <c r="K32" s="46">
        <f t="shared" si="2"/>
        <v>21</v>
      </c>
      <c r="L32" s="46">
        <f t="shared" si="3"/>
        <v>28</v>
      </c>
      <c r="M32" s="49">
        <f t="shared" si="4"/>
        <v>42.93333333333333</v>
      </c>
      <c r="N32" s="47">
        <v>5</v>
      </c>
      <c r="O32" s="47">
        <v>21.27</v>
      </c>
      <c r="P32" s="47">
        <v>20</v>
      </c>
      <c r="Q32" s="47">
        <v>51.62</v>
      </c>
      <c r="R32" s="47">
        <v>0</v>
      </c>
      <c r="S32" s="50">
        <v>61.7</v>
      </c>
      <c r="T32" s="47">
        <v>0</v>
      </c>
      <c r="U32" s="43">
        <f t="shared" si="5"/>
        <v>202.52333333333331</v>
      </c>
      <c r="V32" s="48">
        <f t="shared" si="6"/>
        <v>297.47666666666669</v>
      </c>
      <c r="W32" s="7"/>
      <c r="X32" s="7"/>
      <c r="Y32" s="8"/>
      <c r="Z32" s="8"/>
      <c r="AA32" s="8"/>
    </row>
    <row r="33" spans="1:27" x14ac:dyDescent="0.2">
      <c r="A33" s="65">
        <v>6</v>
      </c>
      <c r="B33" s="79">
        <v>38</v>
      </c>
      <c r="C33" s="78" t="s">
        <v>57</v>
      </c>
      <c r="D33" s="64" t="s">
        <v>19</v>
      </c>
      <c r="E33" s="72">
        <v>500</v>
      </c>
      <c r="F33" s="77">
        <v>0.42708333333333331</v>
      </c>
      <c r="G33" s="77">
        <v>0.44942129629629629</v>
      </c>
      <c r="H33" s="77">
        <v>1.1342592592592591E-3</v>
      </c>
      <c r="I33" s="45">
        <f t="shared" si="0"/>
        <v>2.1203703703703718E-2</v>
      </c>
      <c r="J33" s="46">
        <f t="shared" si="1"/>
        <v>0</v>
      </c>
      <c r="K33" s="46">
        <f t="shared" si="2"/>
        <v>30</v>
      </c>
      <c r="L33" s="46">
        <f t="shared" si="3"/>
        <v>32</v>
      </c>
      <c r="M33" s="49">
        <f t="shared" si="4"/>
        <v>61.06666666666667</v>
      </c>
      <c r="N33" s="47">
        <v>0</v>
      </c>
      <c r="O33" s="47">
        <v>21.5</v>
      </c>
      <c r="P33" s="47">
        <v>10</v>
      </c>
      <c r="Q33" s="47">
        <v>55</v>
      </c>
      <c r="R33" s="47">
        <v>0</v>
      </c>
      <c r="S33" s="50">
        <v>73</v>
      </c>
      <c r="T33" s="47">
        <v>0</v>
      </c>
      <c r="U33" s="43">
        <f t="shared" si="5"/>
        <v>220.56666666666666</v>
      </c>
      <c r="V33" s="48">
        <f t="shared" si="6"/>
        <v>279.43333333333334</v>
      </c>
      <c r="W33" s="7"/>
      <c r="X33" s="7"/>
      <c r="Y33" s="8"/>
      <c r="Z33" s="8"/>
      <c r="AA33" s="8"/>
    </row>
    <row r="34" spans="1:27" s="8" customFormat="1" ht="17.100000000000001" customHeight="1" x14ac:dyDescent="0.3">
      <c r="A34" s="51" t="s">
        <v>20</v>
      </c>
      <c r="C34" s="9"/>
      <c r="D34" s="9"/>
      <c r="E34" s="68"/>
      <c r="F34" s="10"/>
      <c r="G34" s="10"/>
      <c r="H34" s="10"/>
      <c r="I34" s="10"/>
      <c r="J34" s="11"/>
      <c r="K34" s="11"/>
      <c r="L34" s="11"/>
      <c r="M34" s="12"/>
      <c r="N34" s="6"/>
      <c r="O34" s="13"/>
      <c r="P34" s="13"/>
      <c r="Q34" s="6"/>
      <c r="R34" s="14"/>
      <c r="S34" s="14"/>
      <c r="T34" s="6"/>
      <c r="U34" s="6"/>
      <c r="V34" s="52" t="s">
        <v>36</v>
      </c>
      <c r="W34" s="6"/>
      <c r="X34" s="6"/>
      <c r="Y34" s="6"/>
      <c r="Z34" s="6"/>
    </row>
    <row r="35" spans="1:27" s="22" customFormat="1" ht="17.100000000000001" customHeight="1" x14ac:dyDescent="0.3">
      <c r="A35" s="51" t="s">
        <v>37</v>
      </c>
      <c r="C35" s="15"/>
      <c r="D35" s="16"/>
      <c r="E35" s="68"/>
      <c r="F35" s="10"/>
      <c r="G35" s="10"/>
      <c r="H35" s="10"/>
      <c r="J35" s="17"/>
      <c r="K35" s="17"/>
      <c r="L35" s="17"/>
      <c r="M35" s="18"/>
      <c r="N35" s="19"/>
      <c r="O35" s="20"/>
      <c r="P35" s="20"/>
      <c r="Q35" s="21"/>
      <c r="R35" s="21"/>
      <c r="S35" s="21"/>
      <c r="T35" s="21"/>
      <c r="U35" s="21"/>
      <c r="V35" s="6"/>
      <c r="W35" s="6"/>
      <c r="X35" s="6"/>
      <c r="Y35" s="6"/>
      <c r="Z35" s="6"/>
    </row>
    <row r="36" spans="1:27" s="8" customFormat="1" ht="12.75" customHeight="1" x14ac:dyDescent="0.25">
      <c r="C36" s="6"/>
      <c r="D36" s="6"/>
      <c r="E36" s="69"/>
      <c r="F36" s="23"/>
      <c r="G36" s="23"/>
      <c r="H36" s="23"/>
      <c r="J36" s="24"/>
      <c r="K36" s="24"/>
      <c r="L36" s="24"/>
      <c r="M36" s="25"/>
      <c r="N36" s="26"/>
      <c r="O36" s="27"/>
      <c r="P36" s="27"/>
      <c r="Q36" s="6"/>
      <c r="R36" s="6"/>
      <c r="S36" s="28"/>
      <c r="T36" s="6"/>
      <c r="U36" s="6"/>
      <c r="V36" s="6"/>
      <c r="W36" s="6"/>
      <c r="X36" s="6"/>
      <c r="Y36" s="6"/>
      <c r="Z36" s="6"/>
    </row>
    <row r="37" spans="1:27" s="8" customFormat="1" ht="12.75" customHeight="1" x14ac:dyDescent="0.2">
      <c r="C37" s="6"/>
      <c r="D37" s="6"/>
      <c r="E37" s="70"/>
      <c r="F37" s="30"/>
      <c r="G37" s="30"/>
      <c r="H37" s="30"/>
      <c r="I37" s="30"/>
      <c r="J37" s="29"/>
      <c r="K37" s="29"/>
      <c r="L37" s="29"/>
      <c r="M37" s="31"/>
      <c r="N37" s="29"/>
      <c r="O37" s="29"/>
      <c r="P37" s="29"/>
      <c r="Q37" s="6"/>
      <c r="R37" s="29"/>
      <c r="S37" s="6"/>
      <c r="T37" s="6"/>
      <c r="U37" s="6"/>
      <c r="V37" s="6"/>
    </row>
    <row r="38" spans="1:27" s="8" customFormat="1" ht="18" customHeight="1" x14ac:dyDescent="0.3">
      <c r="A38" s="97" t="s">
        <v>22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9"/>
    </row>
    <row r="39" spans="1:27" s="8" customFormat="1" ht="12.75" customHeight="1" x14ac:dyDescent="0.2">
      <c r="C39" s="6"/>
      <c r="D39" s="6"/>
      <c r="E39" s="70"/>
      <c r="F39" s="30"/>
      <c r="G39" s="30"/>
      <c r="H39" s="30"/>
      <c r="I39" s="30"/>
      <c r="J39" s="29"/>
      <c r="K39" s="29"/>
      <c r="L39" s="29"/>
      <c r="M39" s="31"/>
      <c r="N39" s="29"/>
      <c r="O39" s="29"/>
      <c r="P39" s="29"/>
      <c r="Q39" s="6"/>
      <c r="R39" s="29"/>
      <c r="S39" s="6"/>
      <c r="T39" s="6"/>
      <c r="U39" s="6"/>
      <c r="V39" s="6"/>
    </row>
    <row r="40" spans="1:27" s="8" customFormat="1" ht="12.75" customHeight="1" x14ac:dyDescent="0.2">
      <c r="C40" s="32"/>
      <c r="D40" s="32"/>
      <c r="E40" s="71"/>
      <c r="F40" s="33"/>
      <c r="G40" s="33"/>
      <c r="H40" s="33"/>
      <c r="I40" s="34"/>
      <c r="J40" s="35"/>
      <c r="K40" s="35"/>
      <c r="L40" s="35"/>
      <c r="M40" s="36"/>
      <c r="N40" s="37"/>
      <c r="O40" s="38"/>
      <c r="P40" s="38"/>
      <c r="Q40" s="39"/>
      <c r="R40" s="40"/>
      <c r="S40" s="40"/>
      <c r="T40" s="40"/>
      <c r="U40" s="39"/>
      <c r="V40" s="39"/>
      <c r="W40" s="7"/>
      <c r="X40" s="7"/>
      <c r="Y40" s="7"/>
    </row>
    <row r="41" spans="1:27" ht="12.75" customHeight="1" x14ac:dyDescent="0.25">
      <c r="A41" s="93" t="s">
        <v>15</v>
      </c>
      <c r="B41" s="93" t="s">
        <v>2</v>
      </c>
      <c r="C41" s="93" t="s">
        <v>10</v>
      </c>
      <c r="D41" s="93" t="s">
        <v>3</v>
      </c>
      <c r="E41" s="90" t="s">
        <v>4</v>
      </c>
      <c r="F41" s="95" t="s">
        <v>5</v>
      </c>
      <c r="G41" s="95" t="s">
        <v>6</v>
      </c>
      <c r="H41" s="95" t="s">
        <v>7</v>
      </c>
      <c r="I41" s="95" t="s">
        <v>8</v>
      </c>
      <c r="J41" s="41"/>
      <c r="K41" s="41"/>
      <c r="L41" s="41"/>
      <c r="M41" s="95" t="s">
        <v>9</v>
      </c>
      <c r="N41" s="91" t="s">
        <v>11</v>
      </c>
      <c r="O41" s="92"/>
      <c r="P41" s="89" t="s">
        <v>112</v>
      </c>
      <c r="Q41" s="89"/>
      <c r="R41" s="91" t="s">
        <v>113</v>
      </c>
      <c r="S41" s="92"/>
      <c r="T41" s="91" t="s">
        <v>111</v>
      </c>
      <c r="U41" s="93" t="s">
        <v>13</v>
      </c>
      <c r="V41" s="88" t="s">
        <v>14</v>
      </c>
      <c r="W41" s="7"/>
      <c r="X41" s="7"/>
      <c r="Y41" s="8"/>
      <c r="Z41" s="8"/>
      <c r="AA41" s="8"/>
    </row>
    <row r="42" spans="1:27" ht="12.75" customHeight="1" x14ac:dyDescent="0.25">
      <c r="A42" s="93"/>
      <c r="B42" s="93"/>
      <c r="C42" s="94"/>
      <c r="D42" s="93"/>
      <c r="E42" s="90"/>
      <c r="F42" s="95"/>
      <c r="G42" s="96"/>
      <c r="H42" s="95"/>
      <c r="I42" s="95"/>
      <c r="J42" s="41"/>
      <c r="K42" s="41"/>
      <c r="L42" s="41"/>
      <c r="M42" s="95"/>
      <c r="N42" s="92"/>
      <c r="O42" s="92"/>
      <c r="P42" s="89"/>
      <c r="Q42" s="89"/>
      <c r="R42" s="92"/>
      <c r="S42" s="92"/>
      <c r="T42" s="92"/>
      <c r="U42" s="94"/>
      <c r="V42" s="88"/>
      <c r="W42" s="7"/>
      <c r="X42" s="7"/>
      <c r="Y42" s="8"/>
      <c r="Z42" s="8"/>
      <c r="AA42" s="8"/>
    </row>
    <row r="43" spans="1:27" ht="15" x14ac:dyDescent="0.25">
      <c r="A43" s="93"/>
      <c r="B43" s="93"/>
      <c r="C43" s="94"/>
      <c r="D43" s="93"/>
      <c r="E43" s="90"/>
      <c r="F43" s="95"/>
      <c r="G43" s="96"/>
      <c r="H43" s="95"/>
      <c r="I43" s="95"/>
      <c r="J43" s="41"/>
      <c r="K43" s="41"/>
      <c r="L43" s="41"/>
      <c r="M43" s="95"/>
      <c r="N43" s="92"/>
      <c r="O43" s="92"/>
      <c r="P43" s="89"/>
      <c r="Q43" s="89"/>
      <c r="R43" s="92"/>
      <c r="S43" s="92"/>
      <c r="T43" s="92"/>
      <c r="U43" s="94"/>
      <c r="V43" s="88"/>
      <c r="W43" s="7"/>
      <c r="X43" s="7"/>
      <c r="Y43" s="8"/>
      <c r="Z43" s="8"/>
      <c r="AA43" s="8"/>
    </row>
    <row r="44" spans="1:27" ht="15.75" customHeight="1" x14ac:dyDescent="0.25">
      <c r="A44" s="93"/>
      <c r="B44" s="93"/>
      <c r="C44" s="94"/>
      <c r="D44" s="93"/>
      <c r="E44" s="90"/>
      <c r="F44" s="95"/>
      <c r="G44" s="96"/>
      <c r="H44" s="95"/>
      <c r="I44" s="95"/>
      <c r="J44" s="41"/>
      <c r="K44" s="41"/>
      <c r="L44" s="41"/>
      <c r="M44" s="95"/>
      <c r="N44" s="62" t="s">
        <v>12</v>
      </c>
      <c r="O44" s="62" t="s">
        <v>1</v>
      </c>
      <c r="P44" s="62" t="s">
        <v>12</v>
      </c>
      <c r="Q44" s="62" t="s">
        <v>1</v>
      </c>
      <c r="R44" s="62" t="s">
        <v>12</v>
      </c>
      <c r="S44" s="62" t="s">
        <v>1</v>
      </c>
      <c r="T44" s="62" t="s">
        <v>12</v>
      </c>
      <c r="U44" s="94"/>
      <c r="V44" s="88"/>
      <c r="W44" s="7"/>
      <c r="X44" s="7"/>
      <c r="Y44" s="8"/>
      <c r="Z44" s="8"/>
      <c r="AA44" s="8"/>
    </row>
    <row r="45" spans="1:27" x14ac:dyDescent="0.2">
      <c r="A45" s="65">
        <v>1</v>
      </c>
      <c r="B45" s="79">
        <v>54</v>
      </c>
      <c r="C45" s="78" t="s">
        <v>21</v>
      </c>
      <c r="D45" s="64" t="s">
        <v>21</v>
      </c>
      <c r="E45" s="72">
        <v>500</v>
      </c>
      <c r="F45" s="77">
        <v>0.42777777777777781</v>
      </c>
      <c r="G45" s="77">
        <v>0.44664351851851852</v>
      </c>
      <c r="H45" s="77">
        <v>2.1064814814814813E-3</v>
      </c>
      <c r="I45" s="45">
        <f>G45-F45-H45</f>
        <v>1.6759259259259231E-2</v>
      </c>
      <c r="J45" s="46">
        <f>HOUR(I45)</f>
        <v>0</v>
      </c>
      <c r="K45" s="46">
        <f>MINUTE(I45)</f>
        <v>24</v>
      </c>
      <c r="L45" s="46">
        <f>SECOND(I45)</f>
        <v>8</v>
      </c>
      <c r="M45" s="49">
        <f>+(J45*60+K45+(L45/60))*2</f>
        <v>48.266666666666666</v>
      </c>
      <c r="N45" s="47">
        <v>2</v>
      </c>
      <c r="O45" s="47">
        <v>17.45</v>
      </c>
      <c r="P45" s="47">
        <v>0</v>
      </c>
      <c r="Q45" s="47">
        <v>15.5</v>
      </c>
      <c r="R45" s="47">
        <v>0</v>
      </c>
      <c r="S45" s="50">
        <v>54</v>
      </c>
      <c r="T45" s="47">
        <v>0</v>
      </c>
      <c r="U45" s="43">
        <f>+SUM(M45:T45)</f>
        <v>137.21666666666667</v>
      </c>
      <c r="V45" s="48">
        <f>E45-U45</f>
        <v>362.7833333333333</v>
      </c>
      <c r="W45" s="7"/>
      <c r="X45" s="7"/>
      <c r="Y45" s="8"/>
      <c r="Z45" s="8"/>
      <c r="AA45" s="8"/>
    </row>
    <row r="46" spans="1:27" x14ac:dyDescent="0.2">
      <c r="A46" s="42">
        <v>2</v>
      </c>
      <c r="B46" s="79">
        <v>94</v>
      </c>
      <c r="C46" s="78" t="s">
        <v>61</v>
      </c>
      <c r="D46" s="64" t="s">
        <v>21</v>
      </c>
      <c r="E46" s="72">
        <v>500</v>
      </c>
      <c r="F46" s="77">
        <v>0.49861111111111112</v>
      </c>
      <c r="G46" s="77">
        <v>0.51521990740740742</v>
      </c>
      <c r="H46" s="77">
        <v>8.1018518518518516E-4</v>
      </c>
      <c r="I46" s="45">
        <f>G46-F46-H46</f>
        <v>1.5798611111111117E-2</v>
      </c>
      <c r="J46" s="46">
        <f>HOUR(I46)</f>
        <v>0</v>
      </c>
      <c r="K46" s="46">
        <f>MINUTE(I46)</f>
        <v>22</v>
      </c>
      <c r="L46" s="46">
        <f>SECOND(I46)</f>
        <v>45</v>
      </c>
      <c r="M46" s="49">
        <f>+(J46*60+K46+(L46/60))*2</f>
        <v>45.5</v>
      </c>
      <c r="N46" s="47">
        <v>0</v>
      </c>
      <c r="O46" s="47">
        <v>17.2</v>
      </c>
      <c r="P46" s="47">
        <v>10</v>
      </c>
      <c r="Q46" s="47">
        <v>23.2</v>
      </c>
      <c r="R46" s="47">
        <v>2</v>
      </c>
      <c r="S46" s="50">
        <v>56.62</v>
      </c>
      <c r="T46" s="47">
        <v>0</v>
      </c>
      <c r="U46" s="43">
        <f>+SUM(M46:T46)</f>
        <v>154.52000000000001</v>
      </c>
      <c r="V46" s="48">
        <f>E46-U46</f>
        <v>345.48</v>
      </c>
      <c r="W46" s="7"/>
      <c r="X46" s="7"/>
      <c r="Y46" s="8"/>
      <c r="Z46" s="8"/>
      <c r="AA46" s="8"/>
    </row>
    <row r="47" spans="1:27" x14ac:dyDescent="0.2">
      <c r="A47" s="42">
        <v>3</v>
      </c>
      <c r="B47" s="79">
        <v>96</v>
      </c>
      <c r="C47" s="78" t="s">
        <v>49</v>
      </c>
      <c r="D47" s="64" t="s">
        <v>21</v>
      </c>
      <c r="E47" s="72">
        <v>500</v>
      </c>
      <c r="F47" s="77">
        <v>0.50138888888888888</v>
      </c>
      <c r="G47" s="77">
        <v>0.51631944444444444</v>
      </c>
      <c r="H47" s="77">
        <v>0</v>
      </c>
      <c r="I47" s="45">
        <f>G47-F47-H47</f>
        <v>1.4930555555555558E-2</v>
      </c>
      <c r="J47" s="46">
        <f>HOUR(I47)</f>
        <v>0</v>
      </c>
      <c r="K47" s="46">
        <f>MINUTE(I47)</f>
        <v>21</v>
      </c>
      <c r="L47" s="46">
        <f>SECOND(I47)</f>
        <v>30</v>
      </c>
      <c r="M47" s="49">
        <f>+(J47*60+K47+(L47/60))*2</f>
        <v>43</v>
      </c>
      <c r="N47" s="47">
        <v>6</v>
      </c>
      <c r="O47" s="47">
        <v>22.25</v>
      </c>
      <c r="P47" s="47">
        <v>0</v>
      </c>
      <c r="Q47" s="47">
        <v>28.62</v>
      </c>
      <c r="R47" s="47">
        <v>11</v>
      </c>
      <c r="S47" s="50">
        <v>90</v>
      </c>
      <c r="T47" s="47">
        <v>0</v>
      </c>
      <c r="U47" s="43">
        <f>+SUM(M47:T47)</f>
        <v>200.87</v>
      </c>
      <c r="V47" s="48">
        <f>E47-U47</f>
        <v>299.13</v>
      </c>
    </row>
    <row r="48" spans="1:27" ht="17.25" x14ac:dyDescent="0.3">
      <c r="A48" s="51" t="s">
        <v>65</v>
      </c>
      <c r="B48" s="8"/>
      <c r="C48" s="9"/>
      <c r="D48" s="9"/>
      <c r="E48" s="68"/>
      <c r="F48" s="10"/>
      <c r="G48" s="10"/>
      <c r="H48" s="10"/>
      <c r="I48" s="10"/>
      <c r="J48" s="11"/>
      <c r="K48" s="11"/>
      <c r="L48" s="11"/>
      <c r="M48" s="12"/>
      <c r="N48" s="6"/>
      <c r="O48" s="13"/>
      <c r="P48" s="13"/>
      <c r="Q48" s="6"/>
      <c r="R48" s="14"/>
      <c r="S48" s="14"/>
      <c r="T48" s="6"/>
      <c r="U48" s="6"/>
      <c r="V48" s="52" t="s">
        <v>36</v>
      </c>
    </row>
    <row r="49" spans="1:22" ht="18.75" x14ac:dyDescent="0.3">
      <c r="A49" s="51" t="s">
        <v>37</v>
      </c>
      <c r="B49" s="22"/>
      <c r="C49" s="15"/>
      <c r="D49" s="16"/>
      <c r="E49" s="68"/>
      <c r="F49" s="10"/>
      <c r="G49" s="10"/>
      <c r="H49" s="10"/>
      <c r="I49" s="22"/>
      <c r="J49" s="17"/>
      <c r="K49" s="17"/>
      <c r="L49" s="17"/>
      <c r="M49" s="18"/>
      <c r="N49" s="19"/>
      <c r="O49" s="20"/>
      <c r="P49" s="20"/>
      <c r="Q49" s="21"/>
      <c r="R49" s="21"/>
      <c r="S49" s="21"/>
      <c r="T49" s="21"/>
      <c r="U49" s="21"/>
      <c r="V49" s="6"/>
    </row>
    <row r="50" spans="1:22" ht="15.75" x14ac:dyDescent="0.25">
      <c r="A50" s="8"/>
      <c r="B50" s="8"/>
      <c r="C50" s="6"/>
      <c r="D50" s="6"/>
      <c r="E50" s="69"/>
      <c r="F50" s="23"/>
      <c r="G50" s="23"/>
      <c r="H50" s="23"/>
      <c r="I50" s="8"/>
      <c r="J50" s="24"/>
      <c r="K50" s="24"/>
      <c r="L50" s="24"/>
      <c r="M50" s="25"/>
      <c r="N50" s="26"/>
      <c r="O50" s="27"/>
      <c r="P50" s="27"/>
      <c r="Q50" s="6"/>
      <c r="R50" s="6"/>
      <c r="S50" s="28"/>
      <c r="T50" s="6"/>
      <c r="U50" s="6"/>
      <c r="V50" s="6"/>
    </row>
    <row r="51" spans="1:22" x14ac:dyDescent="0.2">
      <c r="A51" s="8"/>
      <c r="B51" s="8"/>
      <c r="C51" s="6"/>
      <c r="D51" s="6"/>
      <c r="E51" s="70"/>
      <c r="F51" s="30"/>
      <c r="G51" s="30"/>
      <c r="H51" s="30"/>
      <c r="I51" s="30"/>
      <c r="J51" s="29"/>
      <c r="K51" s="29"/>
      <c r="L51" s="29"/>
      <c r="M51" s="31"/>
      <c r="N51" s="29"/>
      <c r="O51" s="29"/>
      <c r="P51" s="29"/>
      <c r="Q51" s="6"/>
      <c r="R51" s="29"/>
      <c r="S51" s="6"/>
      <c r="T51" s="6"/>
      <c r="U51" s="6"/>
      <c r="V51" s="6"/>
    </row>
    <row r="52" spans="1:22" ht="18.75" x14ac:dyDescent="0.3">
      <c r="A52" s="97" t="s">
        <v>22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9"/>
    </row>
    <row r="53" spans="1:22" x14ac:dyDescent="0.2">
      <c r="A53" s="8"/>
      <c r="B53" s="8"/>
      <c r="C53" s="6"/>
      <c r="D53" s="6"/>
      <c r="E53" s="70"/>
      <c r="F53" s="30"/>
      <c r="G53" s="30"/>
      <c r="H53" s="30"/>
      <c r="I53" s="30"/>
      <c r="J53" s="29"/>
      <c r="K53" s="29"/>
      <c r="L53" s="29"/>
      <c r="M53" s="31"/>
      <c r="N53" s="29"/>
      <c r="O53" s="29"/>
      <c r="P53" s="29"/>
      <c r="Q53" s="6"/>
      <c r="R53" s="29"/>
      <c r="S53" s="6"/>
      <c r="T53" s="6"/>
      <c r="U53" s="6"/>
      <c r="V53" s="6"/>
    </row>
    <row r="54" spans="1:22" x14ac:dyDescent="0.2">
      <c r="A54" s="8"/>
      <c r="B54" s="8"/>
      <c r="C54" s="32"/>
      <c r="D54" s="32"/>
      <c r="E54" s="71"/>
      <c r="F54" s="33"/>
      <c r="G54" s="33"/>
      <c r="H54" s="33"/>
      <c r="I54" s="34"/>
      <c r="J54" s="35"/>
      <c r="K54" s="35"/>
      <c r="L54" s="35"/>
      <c r="M54" s="36"/>
      <c r="N54" s="37"/>
      <c r="O54" s="38"/>
      <c r="P54" s="38"/>
      <c r="Q54" s="39"/>
      <c r="R54" s="40"/>
      <c r="S54" s="40"/>
      <c r="T54" s="40"/>
      <c r="U54" s="39"/>
      <c r="V54" s="39"/>
    </row>
    <row r="55" spans="1:22" ht="15" customHeight="1" x14ac:dyDescent="0.25">
      <c r="A55" s="93" t="s">
        <v>15</v>
      </c>
      <c r="B55" s="108" t="s">
        <v>2</v>
      </c>
      <c r="C55" s="93" t="s">
        <v>10</v>
      </c>
      <c r="D55" s="93" t="s">
        <v>3</v>
      </c>
      <c r="E55" s="90" t="s">
        <v>4</v>
      </c>
      <c r="F55" s="95" t="s">
        <v>5</v>
      </c>
      <c r="G55" s="95" t="s">
        <v>6</v>
      </c>
      <c r="H55" s="95" t="s">
        <v>7</v>
      </c>
      <c r="I55" s="95" t="s">
        <v>8</v>
      </c>
      <c r="J55" s="41"/>
      <c r="K55" s="41"/>
      <c r="L55" s="41"/>
      <c r="M55" s="95" t="s">
        <v>9</v>
      </c>
      <c r="N55" s="91" t="s">
        <v>11</v>
      </c>
      <c r="O55" s="92"/>
      <c r="P55" s="102" t="s">
        <v>112</v>
      </c>
      <c r="Q55" s="103"/>
      <c r="R55" s="91" t="s">
        <v>113</v>
      </c>
      <c r="S55" s="92"/>
      <c r="T55" s="100" t="s">
        <v>111</v>
      </c>
      <c r="U55" s="93" t="s">
        <v>13</v>
      </c>
      <c r="V55" s="88" t="s">
        <v>14</v>
      </c>
    </row>
    <row r="56" spans="1:22" ht="15" x14ac:dyDescent="0.25">
      <c r="A56" s="93"/>
      <c r="B56" s="109"/>
      <c r="C56" s="94"/>
      <c r="D56" s="93"/>
      <c r="E56" s="90"/>
      <c r="F56" s="95"/>
      <c r="G56" s="96"/>
      <c r="H56" s="95"/>
      <c r="I56" s="95"/>
      <c r="J56" s="41"/>
      <c r="K56" s="41"/>
      <c r="L56" s="41"/>
      <c r="M56" s="95"/>
      <c r="N56" s="92"/>
      <c r="O56" s="92"/>
      <c r="P56" s="104"/>
      <c r="Q56" s="105"/>
      <c r="R56" s="92"/>
      <c r="S56" s="92"/>
      <c r="T56" s="101"/>
      <c r="U56" s="94"/>
      <c r="V56" s="88"/>
    </row>
    <row r="57" spans="1:22" ht="15" x14ac:dyDescent="0.25">
      <c r="A57" s="93"/>
      <c r="B57" s="109"/>
      <c r="C57" s="94"/>
      <c r="D57" s="93"/>
      <c r="E57" s="90"/>
      <c r="F57" s="95"/>
      <c r="G57" s="96"/>
      <c r="H57" s="95"/>
      <c r="I57" s="95"/>
      <c r="J57" s="41"/>
      <c r="K57" s="41"/>
      <c r="L57" s="41"/>
      <c r="M57" s="95"/>
      <c r="N57" s="92"/>
      <c r="O57" s="92"/>
      <c r="P57" s="106"/>
      <c r="Q57" s="107"/>
      <c r="R57" s="92"/>
      <c r="S57" s="92"/>
      <c r="T57" s="101"/>
      <c r="U57" s="94"/>
      <c r="V57" s="88"/>
    </row>
    <row r="58" spans="1:22" ht="15" x14ac:dyDescent="0.25">
      <c r="A58" s="93"/>
      <c r="B58" s="110"/>
      <c r="C58" s="94"/>
      <c r="D58" s="93"/>
      <c r="E58" s="90"/>
      <c r="F58" s="95"/>
      <c r="G58" s="96"/>
      <c r="H58" s="95"/>
      <c r="I58" s="95"/>
      <c r="J58" s="41"/>
      <c r="K58" s="41"/>
      <c r="L58" s="41"/>
      <c r="M58" s="95"/>
      <c r="N58" s="85" t="s">
        <v>12</v>
      </c>
      <c r="O58" s="62" t="s">
        <v>1</v>
      </c>
      <c r="P58" s="85" t="s">
        <v>12</v>
      </c>
      <c r="Q58" s="62" t="s">
        <v>1</v>
      </c>
      <c r="R58" s="85" t="s">
        <v>12</v>
      </c>
      <c r="S58" s="62" t="s">
        <v>1</v>
      </c>
      <c r="T58" s="85" t="s">
        <v>12</v>
      </c>
      <c r="U58" s="94"/>
      <c r="V58" s="88"/>
    </row>
    <row r="59" spans="1:22" x14ac:dyDescent="0.2">
      <c r="A59" s="53">
        <v>1</v>
      </c>
      <c r="B59" s="79">
        <v>102</v>
      </c>
      <c r="C59" s="78" t="s">
        <v>86</v>
      </c>
      <c r="D59" s="63" t="s">
        <v>66</v>
      </c>
      <c r="E59" s="73">
        <v>500</v>
      </c>
      <c r="F59" s="77">
        <v>0.51111111111111118</v>
      </c>
      <c r="G59" s="55">
        <v>0.52193287037037039</v>
      </c>
      <c r="H59" s="54">
        <v>1.0416666666666667E-3</v>
      </c>
      <c r="I59" s="56">
        <f t="shared" ref="I59:I75" si="7">G59-F59-H59</f>
        <v>9.7800925925925451E-3</v>
      </c>
      <c r="J59" s="57">
        <f t="shared" ref="J59:J75" si="8">HOUR(I59)</f>
        <v>0</v>
      </c>
      <c r="K59" s="57">
        <f t="shared" ref="K59:K75" si="9">MINUTE(I59)</f>
        <v>14</v>
      </c>
      <c r="L59" s="57">
        <f t="shared" ref="L59:L75" si="10">SECOND(I59)</f>
        <v>5</v>
      </c>
      <c r="M59" s="49">
        <f t="shared" ref="M59:M75" si="11">+(J59*60+K59+(L59/60))*2</f>
        <v>28.166666666666668</v>
      </c>
      <c r="N59" s="86">
        <v>0</v>
      </c>
      <c r="O59" s="59">
        <v>16.16</v>
      </c>
      <c r="P59" s="86">
        <v>0</v>
      </c>
      <c r="Q59" s="59">
        <v>15.4</v>
      </c>
      <c r="R59" s="86">
        <v>0</v>
      </c>
      <c r="S59" s="60">
        <v>51.5</v>
      </c>
      <c r="T59" s="86">
        <v>0</v>
      </c>
      <c r="U59" s="43">
        <f t="shared" ref="U59:U75" si="12">+SUM(M59:T59)</f>
        <v>111.22666666666666</v>
      </c>
      <c r="V59" s="61">
        <f t="shared" ref="V59:V75" si="13">E59-U59</f>
        <v>388.77333333333331</v>
      </c>
    </row>
    <row r="60" spans="1:22" x14ac:dyDescent="0.2">
      <c r="A60" s="42">
        <v>2</v>
      </c>
      <c r="B60" s="79">
        <v>101</v>
      </c>
      <c r="C60" s="78" t="s">
        <v>97</v>
      </c>
      <c r="D60" s="63" t="s">
        <v>66</v>
      </c>
      <c r="E60" s="73">
        <v>500</v>
      </c>
      <c r="F60" s="77">
        <v>0.50972222222222219</v>
      </c>
      <c r="G60" s="55">
        <v>0.5239583333333333</v>
      </c>
      <c r="H60" s="54">
        <v>1.3888888888888889E-3</v>
      </c>
      <c r="I60" s="56">
        <f t="shared" si="7"/>
        <v>1.2847222222222227E-2</v>
      </c>
      <c r="J60" s="57">
        <f t="shared" si="8"/>
        <v>0</v>
      </c>
      <c r="K60" s="57">
        <f t="shared" si="9"/>
        <v>18</v>
      </c>
      <c r="L60" s="57">
        <f t="shared" si="10"/>
        <v>30</v>
      </c>
      <c r="M60" s="49">
        <f t="shared" si="11"/>
        <v>37</v>
      </c>
      <c r="N60" s="86">
        <v>0</v>
      </c>
      <c r="O60" s="59">
        <v>16.489999999999998</v>
      </c>
      <c r="P60" s="86">
        <v>0</v>
      </c>
      <c r="Q60" s="59">
        <v>17.05</v>
      </c>
      <c r="R60" s="86">
        <v>0</v>
      </c>
      <c r="S60" s="60">
        <v>47.5</v>
      </c>
      <c r="T60" s="86">
        <v>0</v>
      </c>
      <c r="U60" s="43">
        <f t="shared" si="12"/>
        <v>118.03999999999999</v>
      </c>
      <c r="V60" s="61">
        <f t="shared" si="13"/>
        <v>381.96000000000004</v>
      </c>
    </row>
    <row r="61" spans="1:22" x14ac:dyDescent="0.2">
      <c r="A61" s="42">
        <v>3</v>
      </c>
      <c r="B61" s="79">
        <v>98</v>
      </c>
      <c r="C61" s="78" t="s">
        <v>96</v>
      </c>
      <c r="D61" s="63" t="s">
        <v>66</v>
      </c>
      <c r="E61" s="73">
        <v>500</v>
      </c>
      <c r="F61" s="77">
        <v>0.50416666666666665</v>
      </c>
      <c r="G61" s="55">
        <v>0.51593750000000005</v>
      </c>
      <c r="H61" s="54">
        <v>0</v>
      </c>
      <c r="I61" s="56">
        <f t="shared" si="7"/>
        <v>1.1770833333333397E-2</v>
      </c>
      <c r="J61" s="57">
        <f t="shared" si="8"/>
        <v>0</v>
      </c>
      <c r="K61" s="57">
        <f t="shared" si="9"/>
        <v>16</v>
      </c>
      <c r="L61" s="57">
        <f t="shared" si="10"/>
        <v>57</v>
      </c>
      <c r="M61" s="49">
        <f t="shared" si="11"/>
        <v>33.9</v>
      </c>
      <c r="N61" s="86">
        <v>10</v>
      </c>
      <c r="O61" s="59">
        <v>16.7</v>
      </c>
      <c r="P61" s="86">
        <v>0</v>
      </c>
      <c r="Q61" s="59">
        <v>16.7</v>
      </c>
      <c r="R61" s="86">
        <v>0</v>
      </c>
      <c r="S61" s="60">
        <v>55.61</v>
      </c>
      <c r="T61" s="86">
        <v>0</v>
      </c>
      <c r="U61" s="43">
        <f t="shared" si="12"/>
        <v>132.91</v>
      </c>
      <c r="V61" s="61">
        <f t="shared" si="13"/>
        <v>367.09000000000003</v>
      </c>
    </row>
    <row r="62" spans="1:22" x14ac:dyDescent="0.2">
      <c r="A62" s="53">
        <v>4</v>
      </c>
      <c r="B62" s="79">
        <v>92</v>
      </c>
      <c r="C62" s="78" t="s">
        <v>94</v>
      </c>
      <c r="D62" s="63" t="s">
        <v>66</v>
      </c>
      <c r="E62" s="73">
        <v>500</v>
      </c>
      <c r="F62" s="77">
        <v>0.49583333333333335</v>
      </c>
      <c r="G62" s="55">
        <v>0.51151620370370365</v>
      </c>
      <c r="H62" s="54">
        <v>1.8518518518518517E-3</v>
      </c>
      <c r="I62" s="56">
        <f t="shared" si="7"/>
        <v>1.3831018518518454E-2</v>
      </c>
      <c r="J62" s="57">
        <f t="shared" si="8"/>
        <v>0</v>
      </c>
      <c r="K62" s="57">
        <f t="shared" si="9"/>
        <v>19</v>
      </c>
      <c r="L62" s="57">
        <f t="shared" si="10"/>
        <v>55</v>
      </c>
      <c r="M62" s="49">
        <f t="shared" si="11"/>
        <v>39.833333333333336</v>
      </c>
      <c r="N62" s="86">
        <v>0</v>
      </c>
      <c r="O62" s="59">
        <v>17.600000000000001</v>
      </c>
      <c r="P62" s="86">
        <v>0</v>
      </c>
      <c r="Q62" s="59">
        <v>21.95</v>
      </c>
      <c r="R62" s="86">
        <v>2</v>
      </c>
      <c r="S62" s="60">
        <v>63.4</v>
      </c>
      <c r="T62" s="86">
        <v>0</v>
      </c>
      <c r="U62" s="43">
        <f t="shared" si="12"/>
        <v>144.78333333333333</v>
      </c>
      <c r="V62" s="61">
        <f t="shared" si="13"/>
        <v>355.2166666666667</v>
      </c>
    </row>
    <row r="63" spans="1:22" x14ac:dyDescent="0.2">
      <c r="A63" s="42">
        <v>5</v>
      </c>
      <c r="B63" s="79">
        <v>90</v>
      </c>
      <c r="C63" s="78" t="s">
        <v>71</v>
      </c>
      <c r="D63" s="63" t="s">
        <v>66</v>
      </c>
      <c r="E63" s="73">
        <v>500</v>
      </c>
      <c r="F63" s="77">
        <v>0.49305555555555558</v>
      </c>
      <c r="G63" s="55">
        <v>0.50989583333333333</v>
      </c>
      <c r="H63" s="54">
        <v>1.9675925925925928E-3</v>
      </c>
      <c r="I63" s="56">
        <f t="shared" si="7"/>
        <v>1.4872685185185152E-2</v>
      </c>
      <c r="J63" s="57">
        <f t="shared" si="8"/>
        <v>0</v>
      </c>
      <c r="K63" s="57">
        <f t="shared" si="9"/>
        <v>21</v>
      </c>
      <c r="L63" s="57">
        <f t="shared" si="10"/>
        <v>25</v>
      </c>
      <c r="M63" s="49">
        <f t="shared" si="11"/>
        <v>42.833333333333336</v>
      </c>
      <c r="N63" s="86">
        <v>2</v>
      </c>
      <c r="O63" s="59">
        <v>17.22</v>
      </c>
      <c r="P63" s="86">
        <v>0</v>
      </c>
      <c r="Q63" s="59">
        <v>24.62</v>
      </c>
      <c r="R63" s="86">
        <v>0</v>
      </c>
      <c r="S63" s="60">
        <v>60</v>
      </c>
      <c r="T63" s="86">
        <v>0</v>
      </c>
      <c r="U63" s="43">
        <f t="shared" si="12"/>
        <v>146.67333333333335</v>
      </c>
      <c r="V63" s="61">
        <f t="shared" si="13"/>
        <v>353.32666666666665</v>
      </c>
    </row>
    <row r="64" spans="1:22" x14ac:dyDescent="0.2">
      <c r="A64" s="42">
        <v>6</v>
      </c>
      <c r="B64" s="79">
        <v>100</v>
      </c>
      <c r="C64" s="78" t="s">
        <v>73</v>
      </c>
      <c r="D64" s="63" t="s">
        <v>66</v>
      </c>
      <c r="E64" s="73">
        <v>500</v>
      </c>
      <c r="F64" s="77">
        <v>0.5083333333333333</v>
      </c>
      <c r="G64" s="55">
        <v>0.52129629629629626</v>
      </c>
      <c r="H64" s="54">
        <v>0</v>
      </c>
      <c r="I64" s="56">
        <f t="shared" si="7"/>
        <v>1.2962962962962954E-2</v>
      </c>
      <c r="J64" s="57">
        <f t="shared" si="8"/>
        <v>0</v>
      </c>
      <c r="K64" s="57">
        <f t="shared" si="9"/>
        <v>18</v>
      </c>
      <c r="L64" s="57">
        <f t="shared" si="10"/>
        <v>40</v>
      </c>
      <c r="M64" s="49">
        <f t="shared" si="11"/>
        <v>37.333333333333336</v>
      </c>
      <c r="N64" s="86">
        <v>0</v>
      </c>
      <c r="O64" s="59">
        <v>16.100000000000001</v>
      </c>
      <c r="P64" s="86">
        <v>20</v>
      </c>
      <c r="Q64" s="59">
        <v>18.170000000000002</v>
      </c>
      <c r="R64" s="86">
        <v>0</v>
      </c>
      <c r="S64" s="60">
        <v>57.4</v>
      </c>
      <c r="T64" s="86">
        <v>0</v>
      </c>
      <c r="U64" s="43">
        <f t="shared" si="12"/>
        <v>149.00333333333333</v>
      </c>
      <c r="V64" s="61">
        <f t="shared" si="13"/>
        <v>350.99666666666667</v>
      </c>
    </row>
    <row r="65" spans="1:22" x14ac:dyDescent="0.2">
      <c r="A65" s="53">
        <v>7</v>
      </c>
      <c r="B65" s="79">
        <v>93</v>
      </c>
      <c r="C65" s="78" t="s">
        <v>76</v>
      </c>
      <c r="D65" s="63" t="s">
        <v>66</v>
      </c>
      <c r="E65" s="73">
        <v>500</v>
      </c>
      <c r="F65" s="77">
        <v>0.49722222222222223</v>
      </c>
      <c r="G65" s="55">
        <v>0.51440972222222225</v>
      </c>
      <c r="H65" s="54">
        <v>1.0995370370370371E-3</v>
      </c>
      <c r="I65" s="56">
        <f t="shared" si="7"/>
        <v>1.6087962962962984E-2</v>
      </c>
      <c r="J65" s="57">
        <f t="shared" si="8"/>
        <v>0</v>
      </c>
      <c r="K65" s="57">
        <f t="shared" si="9"/>
        <v>23</v>
      </c>
      <c r="L65" s="57">
        <f t="shared" si="10"/>
        <v>10</v>
      </c>
      <c r="M65" s="49">
        <f t="shared" si="11"/>
        <v>46.333333333333336</v>
      </c>
      <c r="N65" s="86">
        <v>5</v>
      </c>
      <c r="O65" s="59">
        <v>18.95</v>
      </c>
      <c r="P65" s="86">
        <v>0</v>
      </c>
      <c r="Q65" s="59">
        <v>19.46</v>
      </c>
      <c r="R65" s="86">
        <v>0</v>
      </c>
      <c r="S65" s="60">
        <v>61</v>
      </c>
      <c r="T65" s="86">
        <v>0</v>
      </c>
      <c r="U65" s="43">
        <f t="shared" si="12"/>
        <v>150.74333333333334</v>
      </c>
      <c r="V65" s="61">
        <f t="shared" si="13"/>
        <v>349.25666666666666</v>
      </c>
    </row>
    <row r="66" spans="1:22" x14ac:dyDescent="0.2">
      <c r="A66" s="42">
        <v>8</v>
      </c>
      <c r="B66" s="79">
        <v>75</v>
      </c>
      <c r="C66" s="78" t="s">
        <v>92</v>
      </c>
      <c r="D66" s="63" t="s">
        <v>66</v>
      </c>
      <c r="E66" s="73">
        <v>500</v>
      </c>
      <c r="F66" s="77">
        <v>0.47222222222222227</v>
      </c>
      <c r="G66" s="55">
        <v>0.48449074074074078</v>
      </c>
      <c r="H66" s="54">
        <v>4.6296296296296293E-4</v>
      </c>
      <c r="I66" s="56">
        <f t="shared" si="7"/>
        <v>1.1805555555555548E-2</v>
      </c>
      <c r="J66" s="57">
        <f t="shared" si="8"/>
        <v>0</v>
      </c>
      <c r="K66" s="57">
        <f t="shared" si="9"/>
        <v>17</v>
      </c>
      <c r="L66" s="57">
        <f t="shared" si="10"/>
        <v>0</v>
      </c>
      <c r="M66" s="49">
        <f t="shared" si="11"/>
        <v>34</v>
      </c>
      <c r="N66" s="86">
        <v>0</v>
      </c>
      <c r="O66" s="59">
        <v>18.27</v>
      </c>
      <c r="P66" s="86">
        <v>10</v>
      </c>
      <c r="Q66" s="59">
        <v>38.92</v>
      </c>
      <c r="R66" s="86">
        <v>0</v>
      </c>
      <c r="S66" s="60">
        <v>51.4</v>
      </c>
      <c r="T66" s="86">
        <v>0</v>
      </c>
      <c r="U66" s="43">
        <f t="shared" si="12"/>
        <v>152.59</v>
      </c>
      <c r="V66" s="61">
        <f t="shared" si="13"/>
        <v>347.40999999999997</v>
      </c>
    </row>
    <row r="67" spans="1:22" x14ac:dyDescent="0.2">
      <c r="A67" s="42">
        <v>9</v>
      </c>
      <c r="B67" s="79">
        <v>51</v>
      </c>
      <c r="C67" s="78" t="s">
        <v>90</v>
      </c>
      <c r="D67" s="63" t="s">
        <v>66</v>
      </c>
      <c r="E67" s="73">
        <v>500</v>
      </c>
      <c r="F67" s="77">
        <v>0.43472222222222223</v>
      </c>
      <c r="G67" s="55">
        <v>0.4481134259259259</v>
      </c>
      <c r="H67" s="54">
        <v>2.3148148148148146E-4</v>
      </c>
      <c r="I67" s="56">
        <f t="shared" si="7"/>
        <v>1.3159722222222187E-2</v>
      </c>
      <c r="J67" s="57">
        <f t="shared" si="8"/>
        <v>0</v>
      </c>
      <c r="K67" s="57">
        <f t="shared" si="9"/>
        <v>18</v>
      </c>
      <c r="L67" s="57">
        <f t="shared" si="10"/>
        <v>57</v>
      </c>
      <c r="M67" s="49">
        <f t="shared" si="11"/>
        <v>37.9</v>
      </c>
      <c r="N67" s="86">
        <v>0</v>
      </c>
      <c r="O67" s="59">
        <v>19.62</v>
      </c>
      <c r="P67" s="86">
        <v>10</v>
      </c>
      <c r="Q67" s="59">
        <v>21.95</v>
      </c>
      <c r="R67" s="86">
        <v>2</v>
      </c>
      <c r="S67" s="60">
        <v>62.6</v>
      </c>
      <c r="T67" s="86">
        <v>0</v>
      </c>
      <c r="U67" s="43">
        <f t="shared" si="12"/>
        <v>154.07</v>
      </c>
      <c r="V67" s="61">
        <f t="shared" si="13"/>
        <v>345.93</v>
      </c>
    </row>
    <row r="68" spans="1:22" x14ac:dyDescent="0.2">
      <c r="A68" s="53">
        <v>10</v>
      </c>
      <c r="B68" s="79">
        <v>88</v>
      </c>
      <c r="C68" s="78" t="s">
        <v>93</v>
      </c>
      <c r="D68" s="63" t="s">
        <v>66</v>
      </c>
      <c r="E68" s="73">
        <v>500</v>
      </c>
      <c r="F68" s="77">
        <v>0.49513888888888885</v>
      </c>
      <c r="G68" s="55">
        <v>0.51244212962962965</v>
      </c>
      <c r="H68" s="54">
        <v>1.0416666666666667E-3</v>
      </c>
      <c r="I68" s="56">
        <f t="shared" si="7"/>
        <v>1.6261574074074133E-2</v>
      </c>
      <c r="J68" s="57">
        <f t="shared" si="8"/>
        <v>0</v>
      </c>
      <c r="K68" s="57">
        <f t="shared" si="9"/>
        <v>23</v>
      </c>
      <c r="L68" s="57">
        <f t="shared" si="10"/>
        <v>25</v>
      </c>
      <c r="M68" s="49">
        <f t="shared" si="11"/>
        <v>46.833333333333336</v>
      </c>
      <c r="N68" s="86">
        <v>12</v>
      </c>
      <c r="O68" s="59">
        <v>17.420000000000002</v>
      </c>
      <c r="P68" s="86">
        <v>0</v>
      </c>
      <c r="Q68" s="59">
        <v>20.6</v>
      </c>
      <c r="R68" s="86">
        <v>0</v>
      </c>
      <c r="S68" s="60">
        <v>65</v>
      </c>
      <c r="T68" s="86">
        <v>0</v>
      </c>
      <c r="U68" s="43">
        <f t="shared" si="12"/>
        <v>161.85333333333332</v>
      </c>
      <c r="V68" s="61">
        <f t="shared" si="13"/>
        <v>338.14666666666665</v>
      </c>
    </row>
    <row r="69" spans="1:22" x14ac:dyDescent="0.2">
      <c r="A69" s="42">
        <v>11</v>
      </c>
      <c r="B69" s="79">
        <v>103</v>
      </c>
      <c r="C69" s="78" t="s">
        <v>98</v>
      </c>
      <c r="D69" s="63" t="s">
        <v>66</v>
      </c>
      <c r="E69" s="73">
        <v>500</v>
      </c>
      <c r="F69" s="77">
        <v>0.51250000000000007</v>
      </c>
      <c r="G69" s="55">
        <v>0.52934027777777781</v>
      </c>
      <c r="H69" s="54">
        <v>0</v>
      </c>
      <c r="I69" s="56">
        <f t="shared" si="7"/>
        <v>1.6840277777777746E-2</v>
      </c>
      <c r="J69" s="57">
        <f t="shared" si="8"/>
        <v>0</v>
      </c>
      <c r="K69" s="57">
        <f t="shared" si="9"/>
        <v>24</v>
      </c>
      <c r="L69" s="57">
        <f t="shared" si="10"/>
        <v>15</v>
      </c>
      <c r="M69" s="49">
        <f t="shared" si="11"/>
        <v>48.5</v>
      </c>
      <c r="N69" s="86">
        <v>0</v>
      </c>
      <c r="O69" s="59">
        <v>20.2</v>
      </c>
      <c r="P69" s="86">
        <v>0</v>
      </c>
      <c r="Q69" s="59">
        <v>24.87</v>
      </c>
      <c r="R69" s="86">
        <v>0</v>
      </c>
      <c r="S69" s="60">
        <v>69</v>
      </c>
      <c r="T69" s="86">
        <v>0</v>
      </c>
      <c r="U69" s="43">
        <f t="shared" si="12"/>
        <v>162.57</v>
      </c>
      <c r="V69" s="61">
        <f t="shared" si="13"/>
        <v>337.43</v>
      </c>
    </row>
    <row r="70" spans="1:22" x14ac:dyDescent="0.2">
      <c r="A70" s="42">
        <v>12</v>
      </c>
      <c r="B70" s="79">
        <v>97</v>
      </c>
      <c r="C70" s="78" t="s">
        <v>95</v>
      </c>
      <c r="D70" s="63" t="s">
        <v>66</v>
      </c>
      <c r="E70" s="73">
        <v>500</v>
      </c>
      <c r="F70" s="77">
        <v>0.50277777777777777</v>
      </c>
      <c r="G70" s="55">
        <v>0.51932870370370365</v>
      </c>
      <c r="H70" s="54">
        <v>4.0509259259259258E-4</v>
      </c>
      <c r="I70" s="56">
        <f t="shared" si="7"/>
        <v>1.6145833333333293E-2</v>
      </c>
      <c r="J70" s="57">
        <f t="shared" si="8"/>
        <v>0</v>
      </c>
      <c r="K70" s="57">
        <f t="shared" si="9"/>
        <v>23</v>
      </c>
      <c r="L70" s="57">
        <f t="shared" si="10"/>
        <v>15</v>
      </c>
      <c r="M70" s="49">
        <f t="shared" si="11"/>
        <v>46.5</v>
      </c>
      <c r="N70" s="86">
        <v>10</v>
      </c>
      <c r="O70" s="59">
        <v>22.1</v>
      </c>
      <c r="P70" s="86">
        <v>0</v>
      </c>
      <c r="Q70" s="59">
        <v>23.9</v>
      </c>
      <c r="R70" s="86">
        <v>0</v>
      </c>
      <c r="S70" s="60">
        <v>71.5</v>
      </c>
      <c r="T70" s="86">
        <v>0</v>
      </c>
      <c r="U70" s="43">
        <f t="shared" si="12"/>
        <v>174</v>
      </c>
      <c r="V70" s="61">
        <f t="shared" si="13"/>
        <v>326</v>
      </c>
    </row>
    <row r="71" spans="1:22" x14ac:dyDescent="0.2">
      <c r="A71" s="42">
        <v>13</v>
      </c>
      <c r="B71" s="79">
        <v>60</v>
      </c>
      <c r="C71" s="78" t="s">
        <v>91</v>
      </c>
      <c r="D71" s="63" t="s">
        <v>66</v>
      </c>
      <c r="E71" s="73">
        <v>500</v>
      </c>
      <c r="F71" s="77">
        <v>0.4513888888888889</v>
      </c>
      <c r="G71" s="55">
        <v>0.47016203703703702</v>
      </c>
      <c r="H71" s="54">
        <v>0</v>
      </c>
      <c r="I71" s="56">
        <f t="shared" si="7"/>
        <v>1.8773148148148122E-2</v>
      </c>
      <c r="J71" s="57">
        <f t="shared" si="8"/>
        <v>0</v>
      </c>
      <c r="K71" s="57">
        <f t="shared" si="9"/>
        <v>27</v>
      </c>
      <c r="L71" s="57">
        <f t="shared" si="10"/>
        <v>2</v>
      </c>
      <c r="M71" s="49">
        <f t="shared" si="11"/>
        <v>54.06666666666667</v>
      </c>
      <c r="N71" s="86">
        <v>0</v>
      </c>
      <c r="O71" s="59">
        <v>17.7</v>
      </c>
      <c r="P71" s="86">
        <v>0</v>
      </c>
      <c r="Q71" s="59">
        <v>44.6</v>
      </c>
      <c r="R71" s="86">
        <v>0</v>
      </c>
      <c r="S71" s="60">
        <v>60</v>
      </c>
      <c r="T71" s="86">
        <v>0</v>
      </c>
      <c r="U71" s="43">
        <f t="shared" si="12"/>
        <v>176.36666666666667</v>
      </c>
      <c r="V71" s="61">
        <f t="shared" si="13"/>
        <v>323.63333333333333</v>
      </c>
    </row>
    <row r="72" spans="1:22" x14ac:dyDescent="0.2">
      <c r="A72" s="42">
        <v>14</v>
      </c>
      <c r="B72" s="79">
        <v>99</v>
      </c>
      <c r="C72" s="78" t="s">
        <v>75</v>
      </c>
      <c r="D72" s="63" t="s">
        <v>66</v>
      </c>
      <c r="E72" s="73">
        <v>500</v>
      </c>
      <c r="F72" s="77">
        <v>0.50694444444444442</v>
      </c>
      <c r="G72" s="55">
        <v>0.52135416666666667</v>
      </c>
      <c r="H72" s="54">
        <v>0</v>
      </c>
      <c r="I72" s="56">
        <f t="shared" si="7"/>
        <v>1.4409722222222254E-2</v>
      </c>
      <c r="J72" s="57">
        <f t="shared" si="8"/>
        <v>0</v>
      </c>
      <c r="K72" s="57">
        <f t="shared" si="9"/>
        <v>20</v>
      </c>
      <c r="L72" s="57">
        <f t="shared" si="10"/>
        <v>45</v>
      </c>
      <c r="M72" s="49">
        <f t="shared" si="11"/>
        <v>41.5</v>
      </c>
      <c r="N72" s="86">
        <v>7</v>
      </c>
      <c r="O72" s="59">
        <v>28.5</v>
      </c>
      <c r="P72" s="86">
        <v>0</v>
      </c>
      <c r="Q72" s="59">
        <v>30.9</v>
      </c>
      <c r="R72" s="86">
        <v>0</v>
      </c>
      <c r="S72" s="60">
        <v>81</v>
      </c>
      <c r="T72" s="86">
        <v>0</v>
      </c>
      <c r="U72" s="43">
        <f t="shared" si="12"/>
        <v>188.9</v>
      </c>
      <c r="V72" s="61">
        <f t="shared" si="13"/>
        <v>311.10000000000002</v>
      </c>
    </row>
    <row r="73" spans="1:22" x14ac:dyDescent="0.2">
      <c r="A73" s="42">
        <v>15</v>
      </c>
      <c r="B73" s="79">
        <v>36</v>
      </c>
      <c r="C73" s="78" t="s">
        <v>89</v>
      </c>
      <c r="D73" s="63" t="s">
        <v>66</v>
      </c>
      <c r="E73" s="73">
        <v>500</v>
      </c>
      <c r="F73" s="77">
        <v>0.4236111111111111</v>
      </c>
      <c r="G73" s="55">
        <v>0.44201388888888887</v>
      </c>
      <c r="H73" s="54">
        <v>0</v>
      </c>
      <c r="I73" s="56">
        <f t="shared" si="7"/>
        <v>1.8402777777777768E-2</v>
      </c>
      <c r="J73" s="57">
        <f t="shared" si="8"/>
        <v>0</v>
      </c>
      <c r="K73" s="57">
        <f t="shared" si="9"/>
        <v>26</v>
      </c>
      <c r="L73" s="57">
        <f t="shared" si="10"/>
        <v>30</v>
      </c>
      <c r="M73" s="49">
        <f t="shared" si="11"/>
        <v>53</v>
      </c>
      <c r="N73" s="86">
        <v>2</v>
      </c>
      <c r="O73" s="59">
        <v>23.1</v>
      </c>
      <c r="P73" s="86">
        <v>0</v>
      </c>
      <c r="Q73" s="59">
        <v>43.65</v>
      </c>
      <c r="R73" s="86">
        <v>0</v>
      </c>
      <c r="S73" s="60">
        <v>68.5</v>
      </c>
      <c r="T73" s="86">
        <v>0</v>
      </c>
      <c r="U73" s="43">
        <f t="shared" si="12"/>
        <v>190.25</v>
      </c>
      <c r="V73" s="61">
        <f t="shared" si="13"/>
        <v>309.75</v>
      </c>
    </row>
    <row r="74" spans="1:22" x14ac:dyDescent="0.2">
      <c r="A74" s="42">
        <v>16</v>
      </c>
      <c r="B74" s="79"/>
      <c r="C74" s="78" t="s">
        <v>83</v>
      </c>
      <c r="D74" s="63" t="s">
        <v>66</v>
      </c>
      <c r="E74" s="73">
        <v>500</v>
      </c>
      <c r="F74" s="77"/>
      <c r="G74" s="55"/>
      <c r="H74" s="54"/>
      <c r="I74" s="56">
        <f t="shared" si="7"/>
        <v>0</v>
      </c>
      <c r="J74" s="57">
        <f t="shared" si="8"/>
        <v>0</v>
      </c>
      <c r="K74" s="57">
        <f t="shared" si="9"/>
        <v>0</v>
      </c>
      <c r="L74" s="57">
        <f t="shared" si="10"/>
        <v>0</v>
      </c>
      <c r="M74" s="49">
        <f t="shared" si="11"/>
        <v>0</v>
      </c>
      <c r="N74" s="86"/>
      <c r="O74" s="59"/>
      <c r="P74" s="86"/>
      <c r="Q74" s="59"/>
      <c r="R74" s="86"/>
      <c r="S74" s="60"/>
      <c r="T74" s="86">
        <v>500</v>
      </c>
      <c r="U74" s="43">
        <f t="shared" si="12"/>
        <v>500</v>
      </c>
      <c r="V74" s="61">
        <f t="shared" si="13"/>
        <v>0</v>
      </c>
    </row>
    <row r="75" spans="1:22" x14ac:dyDescent="0.2">
      <c r="A75" s="42">
        <v>17</v>
      </c>
      <c r="B75" s="79">
        <v>105</v>
      </c>
      <c r="C75" s="78" t="s">
        <v>99</v>
      </c>
      <c r="D75" s="63" t="s">
        <v>66</v>
      </c>
      <c r="E75" s="73">
        <v>500</v>
      </c>
      <c r="F75" s="77"/>
      <c r="G75" s="55"/>
      <c r="H75" s="54"/>
      <c r="I75" s="56">
        <f t="shared" si="7"/>
        <v>0</v>
      </c>
      <c r="J75" s="57">
        <f t="shared" si="8"/>
        <v>0</v>
      </c>
      <c r="K75" s="57">
        <f t="shared" si="9"/>
        <v>0</v>
      </c>
      <c r="L75" s="57">
        <f t="shared" si="10"/>
        <v>0</v>
      </c>
      <c r="M75" s="49">
        <f t="shared" si="11"/>
        <v>0</v>
      </c>
      <c r="N75" s="86"/>
      <c r="O75" s="59"/>
      <c r="P75" s="86"/>
      <c r="Q75" s="59"/>
      <c r="R75" s="86"/>
      <c r="S75" s="60"/>
      <c r="T75" s="86">
        <v>500</v>
      </c>
      <c r="U75" s="43">
        <f t="shared" si="12"/>
        <v>500</v>
      </c>
      <c r="V75" s="61">
        <f t="shared" si="13"/>
        <v>0</v>
      </c>
    </row>
  </sheetData>
  <sheetProtection selectLockedCells="1"/>
  <mergeCells count="68">
    <mergeCell ref="V55:V58"/>
    <mergeCell ref="M55:M58"/>
    <mergeCell ref="N55:O57"/>
    <mergeCell ref="P55:Q57"/>
    <mergeCell ref="R55:S57"/>
    <mergeCell ref="T55:T57"/>
    <mergeCell ref="U55:U58"/>
    <mergeCell ref="A52:V52"/>
    <mergeCell ref="A55:A58"/>
    <mergeCell ref="B55:B58"/>
    <mergeCell ref="C55:C58"/>
    <mergeCell ref="D55:D58"/>
    <mergeCell ref="E55:E58"/>
    <mergeCell ref="F55:F58"/>
    <mergeCell ref="G55:G58"/>
    <mergeCell ref="H55:H58"/>
    <mergeCell ref="I55:I58"/>
    <mergeCell ref="A5:V5"/>
    <mergeCell ref="A8:A11"/>
    <mergeCell ref="B8:B11"/>
    <mergeCell ref="C8:C11"/>
    <mergeCell ref="H8:H11"/>
    <mergeCell ref="I8:I11"/>
    <mergeCell ref="M8:M11"/>
    <mergeCell ref="N8:O10"/>
    <mergeCell ref="N24:O26"/>
    <mergeCell ref="R24:S26"/>
    <mergeCell ref="U8:U11"/>
    <mergeCell ref="V8:V11"/>
    <mergeCell ref="A21:V21"/>
    <mergeCell ref="A24:A27"/>
    <mergeCell ref="B24:B27"/>
    <mergeCell ref="C24:C27"/>
    <mergeCell ref="F8:F11"/>
    <mergeCell ref="G8:G11"/>
    <mergeCell ref="I24:I27"/>
    <mergeCell ref="M24:M27"/>
    <mergeCell ref="F24:F27"/>
    <mergeCell ref="G24:G27"/>
    <mergeCell ref="D8:D11"/>
    <mergeCell ref="E8:E11"/>
    <mergeCell ref="D41:D44"/>
    <mergeCell ref="E41:E44"/>
    <mergeCell ref="F41:F44"/>
    <mergeCell ref="H24:H27"/>
    <mergeCell ref="G41:G44"/>
    <mergeCell ref="H41:H44"/>
    <mergeCell ref="D24:D27"/>
    <mergeCell ref="E24:E27"/>
    <mergeCell ref="I41:I44"/>
    <mergeCell ref="M41:M44"/>
    <mergeCell ref="N41:O43"/>
    <mergeCell ref="T24:T26"/>
    <mergeCell ref="A38:V38"/>
    <mergeCell ref="A41:A44"/>
    <mergeCell ref="B41:B44"/>
    <mergeCell ref="C41:C44"/>
    <mergeCell ref="R41:S43"/>
    <mergeCell ref="T41:T43"/>
    <mergeCell ref="U41:U44"/>
    <mergeCell ref="V41:V44"/>
    <mergeCell ref="P8:Q10"/>
    <mergeCell ref="P24:Q26"/>
    <mergeCell ref="P41:Q43"/>
    <mergeCell ref="U24:U27"/>
    <mergeCell ref="V24:V27"/>
    <mergeCell ref="R8:S10"/>
    <mergeCell ref="T8:T10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6" max="21" man="1"/>
    <brk id="33" max="16383" man="1"/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65"/>
  <sheetViews>
    <sheetView zoomScale="90" zoomScaleNormal="90" zoomScaleSheetLayoutView="90" workbookViewId="0">
      <selection activeCell="D42" sqref="D42"/>
    </sheetView>
  </sheetViews>
  <sheetFormatPr defaultRowHeight="12.75" x14ac:dyDescent="0.2"/>
  <cols>
    <col min="2" max="2" width="5.7109375" customWidth="1"/>
    <col min="3" max="3" width="17.7109375" style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7" width="5.7109375" style="1" customWidth="1"/>
    <col min="18" max="18" width="5.7109375" style="5" customWidth="1"/>
    <col min="19" max="19" width="5.7109375" style="1" customWidth="1"/>
    <col min="20" max="20" width="7.7109375" style="1" customWidth="1"/>
    <col min="21" max="24" width="5.7109375" style="1" customWidth="1"/>
    <col min="25" max="25" width="9.5703125" style="1" customWidth="1"/>
    <col min="26" max="26" width="10.7109375" style="1" customWidth="1"/>
  </cols>
  <sheetData>
    <row r="1" spans="1:31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14"/>
      <c r="S1" s="14"/>
      <c r="T1" s="6"/>
      <c r="U1" s="6"/>
      <c r="V1" s="6"/>
      <c r="W1" s="6"/>
      <c r="X1" s="6"/>
      <c r="Y1" s="6"/>
      <c r="Z1" s="52" t="s">
        <v>36</v>
      </c>
      <c r="AA1" s="6"/>
      <c r="AB1" s="6"/>
      <c r="AC1" s="6"/>
      <c r="AD1" s="6"/>
    </row>
    <row r="2" spans="1:31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6"/>
      <c r="AA2" s="6"/>
      <c r="AB2" s="6"/>
      <c r="AC2" s="6"/>
      <c r="AD2" s="6"/>
    </row>
    <row r="3" spans="1:31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28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29"/>
      <c r="S4" s="6"/>
      <c r="T4" s="6"/>
      <c r="U4" s="6"/>
      <c r="V4" s="6"/>
      <c r="W4" s="6"/>
      <c r="X4" s="6"/>
      <c r="Y4" s="6"/>
      <c r="Z4" s="6"/>
    </row>
    <row r="5" spans="1:31" s="8" customFormat="1" ht="18" customHeight="1" x14ac:dyDescent="0.3">
      <c r="A5" s="111" t="s">
        <v>23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3"/>
    </row>
    <row r="6" spans="1:31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29"/>
      <c r="S6" s="6"/>
      <c r="T6" s="6"/>
      <c r="U6" s="6"/>
      <c r="V6" s="6"/>
      <c r="W6" s="6"/>
      <c r="X6" s="6"/>
      <c r="Y6" s="6"/>
      <c r="Z6" s="6"/>
    </row>
    <row r="7" spans="1:31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39"/>
      <c r="V7" s="39"/>
      <c r="W7" s="39"/>
      <c r="X7" s="39"/>
      <c r="Y7" s="39"/>
      <c r="Z7" s="39"/>
      <c r="AA7" s="7"/>
      <c r="AB7" s="7"/>
      <c r="AC7" s="7"/>
    </row>
    <row r="8" spans="1:31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11</v>
      </c>
      <c r="O8" s="92"/>
      <c r="P8" s="89" t="s">
        <v>112</v>
      </c>
      <c r="Q8" s="89"/>
      <c r="R8" s="91" t="s">
        <v>113</v>
      </c>
      <c r="S8" s="92"/>
      <c r="T8" s="91" t="s">
        <v>111</v>
      </c>
      <c r="U8" s="91" t="s">
        <v>24</v>
      </c>
      <c r="V8" s="92"/>
      <c r="W8" s="91" t="s">
        <v>25</v>
      </c>
      <c r="X8" s="92"/>
      <c r="Y8" s="93" t="s">
        <v>13</v>
      </c>
      <c r="Z8" s="88" t="s">
        <v>14</v>
      </c>
      <c r="AA8" s="7"/>
      <c r="AB8" s="7"/>
      <c r="AC8" s="8"/>
      <c r="AD8" s="8"/>
      <c r="AE8" s="8"/>
    </row>
    <row r="9" spans="1:31" ht="12.75" customHeight="1" x14ac:dyDescent="0.25">
      <c r="A9" s="93"/>
      <c r="B9" s="93"/>
      <c r="C9" s="93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2"/>
      <c r="V9" s="92"/>
      <c r="W9" s="92"/>
      <c r="X9" s="92"/>
      <c r="Y9" s="94"/>
      <c r="Z9" s="88"/>
      <c r="AA9" s="7"/>
      <c r="AB9" s="7"/>
      <c r="AC9" s="8"/>
      <c r="AD9" s="8"/>
      <c r="AE9" s="8"/>
    </row>
    <row r="10" spans="1:31" ht="15" x14ac:dyDescent="0.25">
      <c r="A10" s="93"/>
      <c r="B10" s="93"/>
      <c r="C10" s="93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2"/>
      <c r="V10" s="92"/>
      <c r="W10" s="92"/>
      <c r="X10" s="92"/>
      <c r="Y10" s="94"/>
      <c r="Z10" s="88"/>
      <c r="AA10" s="7"/>
      <c r="AB10" s="7"/>
      <c r="AC10" s="8"/>
      <c r="AD10" s="8"/>
      <c r="AE10" s="8"/>
    </row>
    <row r="11" spans="1:31" ht="15.75" customHeight="1" x14ac:dyDescent="0.25">
      <c r="A11" s="93"/>
      <c r="B11" s="93"/>
      <c r="C11" s="93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</v>
      </c>
      <c r="T11" s="62" t="s">
        <v>12</v>
      </c>
      <c r="U11" s="62" t="s">
        <v>12</v>
      </c>
      <c r="V11" s="62" t="s">
        <v>1</v>
      </c>
      <c r="W11" s="62" t="s">
        <v>12</v>
      </c>
      <c r="X11" s="62" t="s">
        <v>1</v>
      </c>
      <c r="Y11" s="94"/>
      <c r="Z11" s="88"/>
      <c r="AA11" s="7"/>
      <c r="AB11" s="7"/>
      <c r="AC11" s="8"/>
      <c r="AD11" s="8"/>
      <c r="AE11" s="8"/>
    </row>
    <row r="12" spans="1:31" x14ac:dyDescent="0.2">
      <c r="A12" s="65">
        <v>1</v>
      </c>
      <c r="B12" s="79">
        <v>59</v>
      </c>
      <c r="C12" s="78" t="s">
        <v>51</v>
      </c>
      <c r="D12" s="64" t="s">
        <v>0</v>
      </c>
      <c r="E12" s="72">
        <v>500</v>
      </c>
      <c r="F12" s="77">
        <v>0.45</v>
      </c>
      <c r="G12" s="77">
        <v>0.4767939814814815</v>
      </c>
      <c r="H12" s="77">
        <v>0</v>
      </c>
      <c r="I12" s="45">
        <f>G12-F12-H12</f>
        <v>2.6793981481481488E-2</v>
      </c>
      <c r="J12" s="46">
        <f>HOUR(I12)</f>
        <v>0</v>
      </c>
      <c r="K12" s="46">
        <f>MINUTE(I12)</f>
        <v>38</v>
      </c>
      <c r="L12" s="46">
        <f>SECOND(I12)</f>
        <v>35</v>
      </c>
      <c r="M12" s="49">
        <f>(((J12*3600)+(K12*60)+L12)*2)/60</f>
        <v>77.166666666666671</v>
      </c>
      <c r="N12" s="47">
        <v>0</v>
      </c>
      <c r="O12" s="47">
        <v>13.7</v>
      </c>
      <c r="P12" s="47">
        <v>0</v>
      </c>
      <c r="Q12" s="47">
        <v>17.12</v>
      </c>
      <c r="R12" s="47">
        <v>0</v>
      </c>
      <c r="S12" s="50">
        <v>42.1</v>
      </c>
      <c r="T12" s="47">
        <v>0</v>
      </c>
      <c r="U12" s="47">
        <v>0</v>
      </c>
      <c r="V12" s="47">
        <v>16.95</v>
      </c>
      <c r="W12" s="47">
        <v>10</v>
      </c>
      <c r="X12" s="47">
        <v>35.520000000000003</v>
      </c>
      <c r="Y12" s="43">
        <f>+SUM(M12:X12)</f>
        <v>212.55666666666667</v>
      </c>
      <c r="Z12" s="48">
        <f>E12-Y12</f>
        <v>287.44333333333333</v>
      </c>
      <c r="AA12" s="7"/>
      <c r="AB12" s="7"/>
      <c r="AC12" s="8"/>
      <c r="AD12" s="8"/>
      <c r="AE12" s="8"/>
    </row>
    <row r="13" spans="1:31" x14ac:dyDescent="0.2">
      <c r="A13" s="42">
        <v>2</v>
      </c>
      <c r="B13" s="79">
        <v>55</v>
      </c>
      <c r="C13" s="78" t="s">
        <v>50</v>
      </c>
      <c r="D13" s="64" t="s">
        <v>0</v>
      </c>
      <c r="E13" s="72">
        <v>500</v>
      </c>
      <c r="F13" s="77">
        <v>0.44305555555555554</v>
      </c>
      <c r="G13" s="77">
        <v>0.4772569444444445</v>
      </c>
      <c r="H13" s="77">
        <v>0</v>
      </c>
      <c r="I13" s="45">
        <f>G13-F13-H13</f>
        <v>3.4201388888888962E-2</v>
      </c>
      <c r="J13" s="46">
        <f>HOUR(I13)</f>
        <v>0</v>
      </c>
      <c r="K13" s="46">
        <f>MINUTE(I13)</f>
        <v>49</v>
      </c>
      <c r="L13" s="46">
        <f>SECOND(I13)</f>
        <v>15</v>
      </c>
      <c r="M13" s="49">
        <f>+(J13*60+K13+(L13/60))*2</f>
        <v>98.5</v>
      </c>
      <c r="N13" s="47">
        <v>0</v>
      </c>
      <c r="O13" s="47">
        <v>14.7</v>
      </c>
      <c r="P13" s="47">
        <v>0</v>
      </c>
      <c r="Q13" s="47">
        <v>13.25</v>
      </c>
      <c r="R13" s="47">
        <v>0</v>
      </c>
      <c r="S13" s="50">
        <v>43.4</v>
      </c>
      <c r="T13" s="47">
        <v>0</v>
      </c>
      <c r="U13" s="47">
        <v>0</v>
      </c>
      <c r="V13" s="47">
        <v>12.45</v>
      </c>
      <c r="W13" s="47">
        <v>0</v>
      </c>
      <c r="X13" s="47">
        <v>41.37</v>
      </c>
      <c r="Y13" s="43">
        <f>+SUM(M13:X13)</f>
        <v>223.67</v>
      </c>
      <c r="Z13" s="48">
        <f>E13-Y13</f>
        <v>276.33000000000004</v>
      </c>
      <c r="AA13" s="7"/>
      <c r="AB13" s="7"/>
      <c r="AC13" s="8"/>
      <c r="AD13" s="8"/>
      <c r="AE13" s="8"/>
    </row>
    <row r="14" spans="1:31" x14ac:dyDescent="0.2">
      <c r="A14" s="42">
        <v>3</v>
      </c>
      <c r="B14" s="79">
        <v>24</v>
      </c>
      <c r="C14" s="78" t="s">
        <v>47</v>
      </c>
      <c r="D14" s="64" t="s">
        <v>0</v>
      </c>
      <c r="E14" s="72">
        <v>500</v>
      </c>
      <c r="F14" s="77">
        <v>0.40416666666666662</v>
      </c>
      <c r="G14" s="77">
        <v>0.44699074074074074</v>
      </c>
      <c r="H14" s="77">
        <v>2.1990740740740742E-3</v>
      </c>
      <c r="I14" s="45">
        <f>G14-F14-H14</f>
        <v>4.062500000000005E-2</v>
      </c>
      <c r="J14" s="46">
        <f>HOUR(I14)</f>
        <v>0</v>
      </c>
      <c r="K14" s="46">
        <f>MINUTE(I14)</f>
        <v>58</v>
      </c>
      <c r="L14" s="46">
        <f>SECOND(I14)</f>
        <v>30</v>
      </c>
      <c r="M14" s="49">
        <f>+(J14*60+K14+(L14/60))*2</f>
        <v>117</v>
      </c>
      <c r="N14" s="47">
        <v>0</v>
      </c>
      <c r="O14" s="47">
        <v>15.5</v>
      </c>
      <c r="P14" s="47">
        <v>0</v>
      </c>
      <c r="Q14" s="47">
        <v>15.2</v>
      </c>
      <c r="R14" s="47">
        <v>0</v>
      </c>
      <c r="S14" s="50">
        <v>41.3</v>
      </c>
      <c r="T14" s="47">
        <v>0</v>
      </c>
      <c r="U14" s="47">
        <v>0</v>
      </c>
      <c r="V14" s="47">
        <v>12.27</v>
      </c>
      <c r="W14" s="47">
        <v>0</v>
      </c>
      <c r="X14" s="47">
        <v>36.770000000000003</v>
      </c>
      <c r="Y14" s="43">
        <f>+SUM(M14:X14)</f>
        <v>238.04000000000002</v>
      </c>
      <c r="Z14" s="48">
        <f>E14-Y14</f>
        <v>261.95999999999998</v>
      </c>
      <c r="AA14" s="7"/>
      <c r="AB14" s="7"/>
      <c r="AC14" s="8"/>
      <c r="AD14" s="8"/>
      <c r="AE14" s="8"/>
    </row>
    <row r="15" spans="1:31" s="8" customFormat="1" ht="17.100000000000001" customHeight="1" x14ac:dyDescent="0.3">
      <c r="A15" s="51" t="s">
        <v>18</v>
      </c>
      <c r="C15" s="9"/>
      <c r="D15" s="9"/>
      <c r="E15" s="68"/>
      <c r="F15" s="10"/>
      <c r="G15" s="10"/>
      <c r="H15" s="10"/>
      <c r="I15" s="10"/>
      <c r="J15" s="11"/>
      <c r="K15" s="11"/>
      <c r="L15" s="11"/>
      <c r="M15" s="12"/>
      <c r="N15" s="6"/>
      <c r="O15" s="13"/>
      <c r="P15" s="13"/>
      <c r="Q15" s="6"/>
      <c r="R15" s="14"/>
      <c r="S15" s="14"/>
      <c r="T15" s="6"/>
      <c r="U15" s="6"/>
      <c r="V15" s="6"/>
      <c r="W15" s="6"/>
      <c r="X15" s="6"/>
      <c r="Y15" s="6"/>
      <c r="Z15" s="52" t="s">
        <v>36</v>
      </c>
      <c r="AA15" s="6"/>
      <c r="AB15" s="6"/>
      <c r="AC15" s="6"/>
      <c r="AD15" s="6"/>
    </row>
    <row r="16" spans="1:31" s="22" customFormat="1" ht="17.100000000000001" customHeight="1" x14ac:dyDescent="0.3">
      <c r="A16" s="51" t="s">
        <v>37</v>
      </c>
      <c r="C16" s="15"/>
      <c r="D16" s="16"/>
      <c r="E16" s="68"/>
      <c r="F16" s="10"/>
      <c r="G16" s="10"/>
      <c r="H16" s="10"/>
      <c r="J16" s="17"/>
      <c r="K16" s="17"/>
      <c r="L16" s="17"/>
      <c r="M16" s="18"/>
      <c r="N16" s="19"/>
      <c r="O16" s="20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6"/>
      <c r="AA16" s="6"/>
      <c r="AB16" s="6"/>
      <c r="AC16" s="6"/>
      <c r="AD16" s="6"/>
    </row>
    <row r="17" spans="1:31" s="8" customFormat="1" ht="12.75" customHeight="1" x14ac:dyDescent="0.25">
      <c r="C17" s="6"/>
      <c r="D17" s="6"/>
      <c r="E17" s="69"/>
      <c r="F17" s="23"/>
      <c r="G17" s="23"/>
      <c r="H17" s="23"/>
      <c r="J17" s="24"/>
      <c r="K17" s="24"/>
      <c r="L17" s="24"/>
      <c r="M17" s="25"/>
      <c r="N17" s="26"/>
      <c r="O17" s="27"/>
      <c r="P17" s="27"/>
      <c r="Q17" s="6"/>
      <c r="R17" s="6"/>
      <c r="S17" s="2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1" s="8" customFormat="1" ht="12.75" customHeight="1" x14ac:dyDescent="0.2">
      <c r="C18" s="6"/>
      <c r="D18" s="6"/>
      <c r="E18" s="70"/>
      <c r="F18" s="30"/>
      <c r="G18" s="30"/>
      <c r="H18" s="30"/>
      <c r="I18" s="30"/>
      <c r="J18" s="29"/>
      <c r="K18" s="29"/>
      <c r="L18" s="29"/>
      <c r="M18" s="31"/>
      <c r="N18" s="29"/>
      <c r="O18" s="29"/>
      <c r="P18" s="29"/>
      <c r="Q18" s="6"/>
      <c r="R18" s="29"/>
      <c r="S18" s="6"/>
      <c r="T18" s="6"/>
      <c r="U18" s="6"/>
      <c r="V18" s="6"/>
      <c r="W18" s="6"/>
      <c r="X18" s="6"/>
      <c r="Y18" s="6"/>
      <c r="Z18" s="6"/>
    </row>
    <row r="19" spans="1:31" s="8" customFormat="1" ht="18" customHeight="1" x14ac:dyDescent="0.3">
      <c r="A19" s="111" t="s">
        <v>23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</row>
    <row r="20" spans="1:31" s="8" customFormat="1" ht="12.75" customHeight="1" x14ac:dyDescent="0.2">
      <c r="C20" s="6"/>
      <c r="D20" s="6"/>
      <c r="E20" s="70"/>
      <c r="F20" s="30"/>
      <c r="G20" s="30"/>
      <c r="H20" s="30"/>
      <c r="I20" s="30"/>
      <c r="J20" s="29"/>
      <c r="K20" s="29"/>
      <c r="L20" s="29"/>
      <c r="M20" s="31"/>
      <c r="N20" s="29"/>
      <c r="O20" s="29"/>
      <c r="P20" s="29"/>
      <c r="Q20" s="6"/>
      <c r="R20" s="29"/>
      <c r="S20" s="6"/>
      <c r="T20" s="6"/>
      <c r="U20" s="6"/>
      <c r="V20" s="6"/>
      <c r="W20" s="6"/>
      <c r="X20" s="6"/>
      <c r="Y20" s="6"/>
      <c r="Z20" s="6"/>
    </row>
    <row r="21" spans="1:31" s="8" customFormat="1" ht="12.75" customHeight="1" x14ac:dyDescent="0.2">
      <c r="C21" s="32"/>
      <c r="D21" s="32"/>
      <c r="E21" s="71"/>
      <c r="F21" s="33"/>
      <c r="G21" s="33"/>
      <c r="H21" s="33"/>
      <c r="I21" s="34"/>
      <c r="J21" s="35"/>
      <c r="K21" s="35"/>
      <c r="L21" s="35"/>
      <c r="M21" s="36"/>
      <c r="N21" s="37"/>
      <c r="O21" s="38"/>
      <c r="P21" s="38"/>
      <c r="Q21" s="39"/>
      <c r="R21" s="40"/>
      <c r="S21" s="40"/>
      <c r="T21" s="40"/>
      <c r="U21" s="39"/>
      <c r="V21" s="39"/>
      <c r="W21" s="39"/>
      <c r="X21" s="39"/>
      <c r="Y21" s="39"/>
      <c r="Z21" s="39"/>
      <c r="AA21" s="7"/>
      <c r="AB21" s="7"/>
      <c r="AC21" s="7"/>
    </row>
    <row r="22" spans="1:31" ht="12.75" customHeight="1" x14ac:dyDescent="0.25">
      <c r="A22" s="93" t="s">
        <v>15</v>
      </c>
      <c r="B22" s="93" t="s">
        <v>2</v>
      </c>
      <c r="C22" s="93" t="s">
        <v>10</v>
      </c>
      <c r="D22" s="93" t="s">
        <v>3</v>
      </c>
      <c r="E22" s="90" t="s">
        <v>4</v>
      </c>
      <c r="F22" s="95" t="s">
        <v>5</v>
      </c>
      <c r="G22" s="95" t="s">
        <v>6</v>
      </c>
      <c r="H22" s="95" t="s">
        <v>7</v>
      </c>
      <c r="I22" s="95" t="s">
        <v>8</v>
      </c>
      <c r="J22" s="41"/>
      <c r="K22" s="41"/>
      <c r="L22" s="41"/>
      <c r="M22" s="95" t="s">
        <v>9</v>
      </c>
      <c r="N22" s="91" t="s">
        <v>11</v>
      </c>
      <c r="O22" s="92"/>
      <c r="P22" s="89" t="s">
        <v>112</v>
      </c>
      <c r="Q22" s="89"/>
      <c r="R22" s="91" t="s">
        <v>113</v>
      </c>
      <c r="S22" s="92"/>
      <c r="T22" s="91" t="s">
        <v>111</v>
      </c>
      <c r="U22" s="91" t="s">
        <v>24</v>
      </c>
      <c r="V22" s="92"/>
      <c r="W22" s="91" t="s">
        <v>25</v>
      </c>
      <c r="X22" s="92"/>
      <c r="Y22" s="93" t="s">
        <v>13</v>
      </c>
      <c r="Z22" s="88" t="s">
        <v>14</v>
      </c>
      <c r="AA22" s="7"/>
      <c r="AB22" s="7"/>
      <c r="AC22" s="8"/>
      <c r="AD22" s="8"/>
      <c r="AE22" s="8"/>
    </row>
    <row r="23" spans="1:31" ht="12.75" customHeight="1" x14ac:dyDescent="0.25">
      <c r="A23" s="93"/>
      <c r="B23" s="93"/>
      <c r="C23" s="94"/>
      <c r="D23" s="93"/>
      <c r="E23" s="90"/>
      <c r="F23" s="95"/>
      <c r="G23" s="96"/>
      <c r="H23" s="95"/>
      <c r="I23" s="95"/>
      <c r="J23" s="41"/>
      <c r="K23" s="41"/>
      <c r="L23" s="41"/>
      <c r="M23" s="95"/>
      <c r="N23" s="92"/>
      <c r="O23" s="92"/>
      <c r="P23" s="89"/>
      <c r="Q23" s="89"/>
      <c r="R23" s="92"/>
      <c r="S23" s="92"/>
      <c r="T23" s="92"/>
      <c r="U23" s="92"/>
      <c r="V23" s="92"/>
      <c r="W23" s="92"/>
      <c r="X23" s="92"/>
      <c r="Y23" s="94"/>
      <c r="Z23" s="88"/>
      <c r="AA23" s="7"/>
      <c r="AB23" s="7"/>
      <c r="AC23" s="8"/>
      <c r="AD23" s="8"/>
      <c r="AE23" s="8"/>
    </row>
    <row r="24" spans="1:31" ht="15" x14ac:dyDescent="0.25">
      <c r="A24" s="93"/>
      <c r="B24" s="93"/>
      <c r="C24" s="94"/>
      <c r="D24" s="93"/>
      <c r="E24" s="90"/>
      <c r="F24" s="95"/>
      <c r="G24" s="96"/>
      <c r="H24" s="95"/>
      <c r="I24" s="95"/>
      <c r="J24" s="41"/>
      <c r="K24" s="41"/>
      <c r="L24" s="41"/>
      <c r="M24" s="95"/>
      <c r="N24" s="92"/>
      <c r="O24" s="92"/>
      <c r="P24" s="89"/>
      <c r="Q24" s="89"/>
      <c r="R24" s="92"/>
      <c r="S24" s="92"/>
      <c r="T24" s="92"/>
      <c r="U24" s="92"/>
      <c r="V24" s="92"/>
      <c r="W24" s="92"/>
      <c r="X24" s="92"/>
      <c r="Y24" s="94"/>
      <c r="Z24" s="88"/>
      <c r="AA24" s="7"/>
      <c r="AB24" s="7"/>
      <c r="AC24" s="8"/>
      <c r="AD24" s="8"/>
      <c r="AE24" s="8"/>
    </row>
    <row r="25" spans="1:31" ht="15.75" customHeight="1" x14ac:dyDescent="0.25">
      <c r="A25" s="93"/>
      <c r="B25" s="93"/>
      <c r="C25" s="94"/>
      <c r="D25" s="93"/>
      <c r="E25" s="90"/>
      <c r="F25" s="95"/>
      <c r="G25" s="96"/>
      <c r="H25" s="95"/>
      <c r="I25" s="95"/>
      <c r="J25" s="41"/>
      <c r="K25" s="41"/>
      <c r="L25" s="41"/>
      <c r="M25" s="95"/>
      <c r="N25" s="62" t="s">
        <v>12</v>
      </c>
      <c r="O25" s="62" t="s">
        <v>1</v>
      </c>
      <c r="P25" s="62" t="s">
        <v>12</v>
      </c>
      <c r="Q25" s="62" t="s">
        <v>1</v>
      </c>
      <c r="R25" s="62" t="s">
        <v>12</v>
      </c>
      <c r="S25" s="62" t="s">
        <v>1</v>
      </c>
      <c r="T25" s="62" t="s">
        <v>12</v>
      </c>
      <c r="U25" s="62" t="s">
        <v>12</v>
      </c>
      <c r="V25" s="62" t="s">
        <v>1</v>
      </c>
      <c r="W25" s="62" t="s">
        <v>12</v>
      </c>
      <c r="X25" s="62" t="s">
        <v>1</v>
      </c>
      <c r="Y25" s="94"/>
      <c r="Z25" s="88"/>
      <c r="AA25" s="7"/>
      <c r="AB25" s="7"/>
      <c r="AC25" s="8"/>
      <c r="AD25" s="8"/>
      <c r="AE25" s="8"/>
    </row>
    <row r="26" spans="1:31" x14ac:dyDescent="0.2">
      <c r="A26" s="65">
        <v>1</v>
      </c>
      <c r="B26" s="79">
        <v>14</v>
      </c>
      <c r="C26" s="78" t="s">
        <v>40</v>
      </c>
      <c r="D26" s="64" t="s">
        <v>19</v>
      </c>
      <c r="E26" s="72">
        <v>500</v>
      </c>
      <c r="F26" s="77">
        <v>0.38611111111111113</v>
      </c>
      <c r="G26" s="77">
        <v>0.40879629629629632</v>
      </c>
      <c r="H26" s="77">
        <v>0</v>
      </c>
      <c r="I26" s="45">
        <f>G26-F26-H26</f>
        <v>2.2685185185185197E-2</v>
      </c>
      <c r="J26" s="46">
        <f>HOUR(I26)</f>
        <v>0</v>
      </c>
      <c r="K26" s="46">
        <f>MINUTE(I26)</f>
        <v>32</v>
      </c>
      <c r="L26" s="46">
        <f>SECOND(I26)</f>
        <v>40</v>
      </c>
      <c r="M26" s="49">
        <f>+(J26*60+K26+(L26/60))*2</f>
        <v>65.333333333333329</v>
      </c>
      <c r="N26" s="47">
        <v>0</v>
      </c>
      <c r="O26" s="47">
        <v>16</v>
      </c>
      <c r="P26" s="47">
        <v>0</v>
      </c>
      <c r="Q26" s="47">
        <v>14.5</v>
      </c>
      <c r="R26" s="47">
        <v>2</v>
      </c>
      <c r="S26" s="50">
        <v>47.35</v>
      </c>
      <c r="T26" s="47">
        <v>0</v>
      </c>
      <c r="U26" s="47">
        <v>0</v>
      </c>
      <c r="V26" s="47">
        <v>12.29</v>
      </c>
      <c r="W26" s="47">
        <v>10</v>
      </c>
      <c r="X26" s="47">
        <v>42.18</v>
      </c>
      <c r="Y26" s="43">
        <f>+SUM(M26:X26)</f>
        <v>209.65333333333334</v>
      </c>
      <c r="Z26" s="48">
        <f>E26-Y26</f>
        <v>290.34666666666669</v>
      </c>
      <c r="AA26" s="7"/>
      <c r="AB26" s="7"/>
      <c r="AC26" s="8"/>
      <c r="AD26" s="8"/>
      <c r="AE26" s="8"/>
    </row>
    <row r="27" spans="1:31" x14ac:dyDescent="0.2">
      <c r="A27" s="65">
        <v>2</v>
      </c>
      <c r="B27" s="79">
        <v>10</v>
      </c>
      <c r="C27" s="78" t="s">
        <v>39</v>
      </c>
      <c r="D27" s="64" t="s">
        <v>19</v>
      </c>
      <c r="E27" s="72">
        <v>500</v>
      </c>
      <c r="F27" s="77">
        <v>0.38055555555555554</v>
      </c>
      <c r="G27" s="77">
        <v>0.41811342592592587</v>
      </c>
      <c r="H27" s="77">
        <v>1.3888888888888889E-3</v>
      </c>
      <c r="I27" s="45">
        <f>G27-F27-H27</f>
        <v>3.6168981481481448E-2</v>
      </c>
      <c r="J27" s="46">
        <f>HOUR(I27)</f>
        <v>0</v>
      </c>
      <c r="K27" s="46">
        <f>MINUTE(I27)</f>
        <v>52</v>
      </c>
      <c r="L27" s="46">
        <f>SECOND(I27)</f>
        <v>5</v>
      </c>
      <c r="M27" s="49">
        <f>+(J27*60+K27+(L27/60))*2</f>
        <v>104.16666666666667</v>
      </c>
      <c r="N27" s="47">
        <v>2</v>
      </c>
      <c r="O27" s="47">
        <v>13.16</v>
      </c>
      <c r="P27" s="47">
        <v>0</v>
      </c>
      <c r="Q27" s="47">
        <v>16</v>
      </c>
      <c r="R27" s="47">
        <v>0</v>
      </c>
      <c r="S27" s="50">
        <v>45.3</v>
      </c>
      <c r="T27" s="47">
        <v>0</v>
      </c>
      <c r="U27" s="47">
        <v>0</v>
      </c>
      <c r="V27" s="47">
        <v>15.65</v>
      </c>
      <c r="W27" s="47">
        <v>0</v>
      </c>
      <c r="X27" s="47">
        <v>38.409999999999997</v>
      </c>
      <c r="Y27" s="43">
        <f>+SUM(M27:X27)</f>
        <v>234.68666666666667</v>
      </c>
      <c r="Z27" s="48">
        <f>E27-Y27</f>
        <v>265.31333333333333</v>
      </c>
      <c r="AA27" s="7"/>
      <c r="AB27" s="7"/>
      <c r="AC27" s="8"/>
      <c r="AD27" s="8"/>
      <c r="AE27" s="8"/>
    </row>
    <row r="28" spans="1:31" s="8" customFormat="1" ht="17.100000000000001" customHeight="1" x14ac:dyDescent="0.3">
      <c r="A28" s="51" t="s">
        <v>20</v>
      </c>
      <c r="C28" s="9"/>
      <c r="D28" s="9"/>
      <c r="E28" s="68"/>
      <c r="F28" s="10"/>
      <c r="G28" s="10"/>
      <c r="J28" s="11"/>
      <c r="K28" s="11"/>
      <c r="L28" s="11"/>
      <c r="M28" s="12"/>
      <c r="N28" s="6"/>
      <c r="O28" s="13"/>
      <c r="P28" s="13"/>
      <c r="Q28" s="6"/>
      <c r="R28" s="14"/>
      <c r="S28" s="14"/>
      <c r="T28" s="6"/>
      <c r="U28" s="6"/>
      <c r="V28" s="6"/>
      <c r="W28" s="6"/>
      <c r="X28" s="6"/>
      <c r="Y28" s="6"/>
      <c r="Z28" s="52" t="s">
        <v>36</v>
      </c>
      <c r="AA28" s="6"/>
      <c r="AB28" s="6"/>
      <c r="AC28" s="6"/>
      <c r="AD28" s="6"/>
    </row>
    <row r="29" spans="1:31" s="22" customFormat="1" ht="17.100000000000001" customHeight="1" x14ac:dyDescent="0.3">
      <c r="A29" s="51" t="s">
        <v>37</v>
      </c>
      <c r="C29" s="15"/>
      <c r="D29" s="16"/>
      <c r="E29" s="68"/>
      <c r="F29" s="10"/>
      <c r="G29" s="10"/>
      <c r="J29" s="17"/>
      <c r="K29" s="17"/>
      <c r="L29" s="10"/>
      <c r="M29" s="10"/>
      <c r="N29" s="19"/>
      <c r="O29" s="20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6"/>
      <c r="AA29" s="6"/>
      <c r="AB29" s="6"/>
      <c r="AC29" s="6"/>
      <c r="AD29" s="6"/>
    </row>
    <row r="30" spans="1:31" s="8" customFormat="1" ht="12.75" customHeight="1" x14ac:dyDescent="0.25">
      <c r="C30" s="6"/>
      <c r="D30" s="6"/>
      <c r="E30" s="69"/>
      <c r="F30" s="23"/>
      <c r="G30" s="23"/>
      <c r="H30" s="23"/>
      <c r="J30" s="24"/>
      <c r="K30" s="24"/>
      <c r="L30" s="10"/>
      <c r="M30" s="22"/>
      <c r="N30" s="26"/>
      <c r="O30" s="27"/>
      <c r="P30" s="27"/>
      <c r="Q30" s="6"/>
      <c r="R30" s="6"/>
      <c r="S30" s="28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1" s="8" customFormat="1" ht="12.75" customHeight="1" x14ac:dyDescent="0.2">
      <c r="C31" s="6"/>
      <c r="D31" s="6"/>
      <c r="E31" s="70"/>
      <c r="F31" s="30"/>
      <c r="G31" s="30"/>
      <c r="H31" s="30"/>
      <c r="I31" s="30"/>
      <c r="J31" s="29"/>
      <c r="K31" s="29"/>
      <c r="L31" s="29"/>
      <c r="M31" s="31"/>
      <c r="N31" s="29"/>
      <c r="O31" s="29"/>
      <c r="P31" s="29"/>
      <c r="Q31" s="6"/>
      <c r="R31" s="29"/>
      <c r="S31" s="6"/>
      <c r="T31" s="6"/>
      <c r="U31" s="6"/>
      <c r="V31" s="6"/>
      <c r="W31" s="6"/>
      <c r="X31" s="6"/>
      <c r="Y31" s="6"/>
      <c r="Z31" s="6"/>
    </row>
    <row r="32" spans="1:31" s="8" customFormat="1" ht="18" customHeight="1" x14ac:dyDescent="0.3">
      <c r="A32" s="111" t="s">
        <v>23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3"/>
    </row>
    <row r="33" spans="1:31" s="8" customFormat="1" ht="12.75" customHeight="1" x14ac:dyDescent="0.2">
      <c r="C33" s="6"/>
      <c r="D33" s="6"/>
      <c r="E33" s="70"/>
      <c r="F33" s="30"/>
      <c r="G33" s="30"/>
      <c r="H33" s="30"/>
      <c r="I33" s="30"/>
      <c r="J33" s="29"/>
      <c r="K33" s="29"/>
      <c r="L33" s="29"/>
      <c r="M33" s="31"/>
      <c r="N33" s="29"/>
      <c r="O33" s="29"/>
      <c r="P33" s="29"/>
      <c r="Q33" s="6"/>
      <c r="R33" s="29"/>
      <c r="S33" s="6"/>
      <c r="T33" s="6"/>
      <c r="U33" s="6"/>
      <c r="V33" s="6"/>
      <c r="W33" s="6"/>
      <c r="X33" s="6"/>
      <c r="Y33" s="6"/>
      <c r="Z33" s="6"/>
    </row>
    <row r="34" spans="1:31" s="8" customFormat="1" ht="12.75" customHeight="1" x14ac:dyDescent="0.2">
      <c r="C34" s="32"/>
      <c r="D34" s="32"/>
      <c r="E34" s="71"/>
      <c r="F34" s="33"/>
      <c r="G34" s="33"/>
      <c r="H34" s="33"/>
      <c r="I34" s="34"/>
      <c r="J34" s="35"/>
      <c r="K34" s="35"/>
      <c r="L34" s="35"/>
      <c r="M34" s="36"/>
      <c r="N34" s="37"/>
      <c r="O34" s="38"/>
      <c r="P34" s="38"/>
      <c r="Q34" s="39"/>
      <c r="R34" s="40"/>
      <c r="S34" s="40"/>
      <c r="T34" s="40"/>
      <c r="U34" s="39"/>
      <c r="V34" s="39"/>
      <c r="W34" s="39"/>
      <c r="X34" s="39"/>
      <c r="Y34" s="39"/>
      <c r="Z34" s="39"/>
      <c r="AA34" s="7"/>
      <c r="AB34" s="7"/>
      <c r="AC34" s="7"/>
    </row>
    <row r="35" spans="1:31" ht="12.75" customHeight="1" x14ac:dyDescent="0.25">
      <c r="A35" s="93" t="s">
        <v>15</v>
      </c>
      <c r="B35" s="93" t="s">
        <v>2</v>
      </c>
      <c r="C35" s="93" t="s">
        <v>10</v>
      </c>
      <c r="D35" s="93" t="s">
        <v>3</v>
      </c>
      <c r="E35" s="90" t="s">
        <v>4</v>
      </c>
      <c r="F35" s="95" t="s">
        <v>5</v>
      </c>
      <c r="G35" s="95" t="s">
        <v>6</v>
      </c>
      <c r="H35" s="95" t="s">
        <v>7</v>
      </c>
      <c r="I35" s="95" t="s">
        <v>8</v>
      </c>
      <c r="J35" s="41"/>
      <c r="K35" s="41"/>
      <c r="L35" s="41"/>
      <c r="M35" s="95" t="s">
        <v>9</v>
      </c>
      <c r="N35" s="91" t="s">
        <v>11</v>
      </c>
      <c r="O35" s="92"/>
      <c r="P35" s="89" t="s">
        <v>112</v>
      </c>
      <c r="Q35" s="89"/>
      <c r="R35" s="91" t="s">
        <v>113</v>
      </c>
      <c r="S35" s="92"/>
      <c r="T35" s="91" t="s">
        <v>111</v>
      </c>
      <c r="U35" s="91" t="s">
        <v>24</v>
      </c>
      <c r="V35" s="92"/>
      <c r="W35" s="91" t="s">
        <v>25</v>
      </c>
      <c r="X35" s="92"/>
      <c r="Y35" s="93" t="s">
        <v>13</v>
      </c>
      <c r="Z35" s="88" t="s">
        <v>14</v>
      </c>
      <c r="AA35" s="7"/>
      <c r="AB35" s="7"/>
      <c r="AC35" s="8"/>
      <c r="AD35" s="8"/>
      <c r="AE35" s="8"/>
    </row>
    <row r="36" spans="1:31" ht="12.75" customHeight="1" x14ac:dyDescent="0.25">
      <c r="A36" s="93"/>
      <c r="B36" s="93"/>
      <c r="C36" s="94"/>
      <c r="D36" s="93"/>
      <c r="E36" s="90"/>
      <c r="F36" s="95"/>
      <c r="G36" s="96"/>
      <c r="H36" s="95"/>
      <c r="I36" s="95"/>
      <c r="J36" s="41"/>
      <c r="K36" s="41"/>
      <c r="L36" s="41"/>
      <c r="M36" s="95"/>
      <c r="N36" s="92"/>
      <c r="O36" s="92"/>
      <c r="P36" s="89"/>
      <c r="Q36" s="89"/>
      <c r="R36" s="92"/>
      <c r="S36" s="92"/>
      <c r="T36" s="92"/>
      <c r="U36" s="92"/>
      <c r="V36" s="92"/>
      <c r="W36" s="92"/>
      <c r="X36" s="92"/>
      <c r="Y36" s="94"/>
      <c r="Z36" s="88"/>
      <c r="AA36" s="7"/>
      <c r="AB36" s="7"/>
      <c r="AC36" s="8"/>
      <c r="AD36" s="8"/>
      <c r="AE36" s="8"/>
    </row>
    <row r="37" spans="1:31" ht="15" x14ac:dyDescent="0.25">
      <c r="A37" s="93"/>
      <c r="B37" s="93"/>
      <c r="C37" s="94"/>
      <c r="D37" s="93"/>
      <c r="E37" s="90"/>
      <c r="F37" s="95"/>
      <c r="G37" s="96"/>
      <c r="H37" s="95"/>
      <c r="I37" s="95"/>
      <c r="J37" s="41"/>
      <c r="K37" s="41"/>
      <c r="L37" s="41"/>
      <c r="M37" s="95"/>
      <c r="N37" s="92"/>
      <c r="O37" s="92"/>
      <c r="P37" s="89"/>
      <c r="Q37" s="89"/>
      <c r="R37" s="92"/>
      <c r="S37" s="92"/>
      <c r="T37" s="92"/>
      <c r="U37" s="92"/>
      <c r="V37" s="92"/>
      <c r="W37" s="92"/>
      <c r="X37" s="92"/>
      <c r="Y37" s="94"/>
      <c r="Z37" s="88"/>
      <c r="AA37" s="7"/>
      <c r="AB37" s="7"/>
      <c r="AC37" s="8"/>
      <c r="AD37" s="8"/>
      <c r="AE37" s="8"/>
    </row>
    <row r="38" spans="1:31" ht="15.75" customHeight="1" x14ac:dyDescent="0.25">
      <c r="A38" s="93"/>
      <c r="B38" s="93"/>
      <c r="C38" s="94"/>
      <c r="D38" s="93"/>
      <c r="E38" s="90"/>
      <c r="F38" s="95"/>
      <c r="G38" s="96"/>
      <c r="H38" s="95"/>
      <c r="I38" s="95"/>
      <c r="J38" s="41"/>
      <c r="K38" s="41"/>
      <c r="L38" s="41"/>
      <c r="M38" s="95"/>
      <c r="N38" s="62" t="s">
        <v>12</v>
      </c>
      <c r="O38" s="62" t="s">
        <v>1</v>
      </c>
      <c r="P38" s="62" t="s">
        <v>12</v>
      </c>
      <c r="Q38" s="62" t="s">
        <v>1</v>
      </c>
      <c r="R38" s="62" t="s">
        <v>12</v>
      </c>
      <c r="S38" s="62" t="s">
        <v>1</v>
      </c>
      <c r="T38" s="62" t="s">
        <v>12</v>
      </c>
      <c r="U38" s="62" t="s">
        <v>12</v>
      </c>
      <c r="V38" s="62" t="s">
        <v>1</v>
      </c>
      <c r="W38" s="62" t="s">
        <v>12</v>
      </c>
      <c r="X38" s="62" t="s">
        <v>1</v>
      </c>
      <c r="Y38" s="94"/>
      <c r="Z38" s="88"/>
      <c r="AA38" s="7"/>
      <c r="AB38" s="7"/>
      <c r="AC38" s="8"/>
      <c r="AD38" s="8"/>
      <c r="AE38" s="8"/>
    </row>
    <row r="39" spans="1:31" x14ac:dyDescent="0.2">
      <c r="A39" s="65">
        <v>1</v>
      </c>
      <c r="B39" s="79">
        <v>42</v>
      </c>
      <c r="C39" s="78" t="s">
        <v>49</v>
      </c>
      <c r="D39" s="64" t="s">
        <v>21</v>
      </c>
      <c r="E39" s="72">
        <v>500</v>
      </c>
      <c r="F39" s="77">
        <v>0.41944444444444445</v>
      </c>
      <c r="G39" s="77">
        <v>0.45353009259259264</v>
      </c>
      <c r="H39" s="77">
        <v>6.9444444444444447E-4</v>
      </c>
      <c r="I39" s="45">
        <f>G39-F39-H39</f>
        <v>3.3391203703703742E-2</v>
      </c>
      <c r="J39" s="46">
        <f>HOUR(I39)</f>
        <v>0</v>
      </c>
      <c r="K39" s="46">
        <f>MINUTE(I39)</f>
        <v>48</v>
      </c>
      <c r="L39" s="46">
        <f>SECOND(I39)</f>
        <v>5</v>
      </c>
      <c r="M39" s="49">
        <f>+(J39*60+K39+(L39/60))*2</f>
        <v>96.166666666666671</v>
      </c>
      <c r="N39" s="47">
        <v>0</v>
      </c>
      <c r="O39" s="47">
        <v>13.5</v>
      </c>
      <c r="P39" s="47">
        <v>0</v>
      </c>
      <c r="Q39" s="47">
        <v>13.25</v>
      </c>
      <c r="R39" s="47">
        <v>0</v>
      </c>
      <c r="S39" s="50">
        <v>40.700000000000003</v>
      </c>
      <c r="T39" s="47">
        <v>0</v>
      </c>
      <c r="U39" s="47">
        <v>0</v>
      </c>
      <c r="V39" s="47">
        <v>13.41</v>
      </c>
      <c r="W39" s="47">
        <v>0</v>
      </c>
      <c r="X39" s="47">
        <v>31.79</v>
      </c>
      <c r="Y39" s="43">
        <f>+SUM(M39:X39)</f>
        <v>208.81666666666666</v>
      </c>
      <c r="Z39" s="48">
        <f>E39-Y39</f>
        <v>291.18333333333334</v>
      </c>
      <c r="AA39" s="7"/>
      <c r="AB39" s="7"/>
      <c r="AC39" s="8"/>
      <c r="AD39" s="8"/>
      <c r="AE39" s="8"/>
    </row>
    <row r="40" spans="1:31" x14ac:dyDescent="0.2">
      <c r="A40" s="42">
        <v>2</v>
      </c>
      <c r="B40" s="79">
        <v>45</v>
      </c>
      <c r="C40" s="78" t="s">
        <v>41</v>
      </c>
      <c r="D40" s="64" t="s">
        <v>21</v>
      </c>
      <c r="E40" s="72">
        <v>500</v>
      </c>
      <c r="F40" s="77">
        <v>0.41805555555555557</v>
      </c>
      <c r="G40" s="77">
        <v>0.44890046296296293</v>
      </c>
      <c r="H40" s="77">
        <v>5.2083333333333333E-4</v>
      </c>
      <c r="I40" s="45">
        <f>G40-F40-H40</f>
        <v>3.0324074074074028E-2</v>
      </c>
      <c r="J40" s="46">
        <f>HOUR(I40)</f>
        <v>0</v>
      </c>
      <c r="K40" s="46">
        <f>MINUTE(I40)</f>
        <v>43</v>
      </c>
      <c r="L40" s="46">
        <f>SECOND(I40)</f>
        <v>40</v>
      </c>
      <c r="M40" s="49">
        <f>+(J40*60+K40+(L40/60))*2</f>
        <v>87.333333333333329</v>
      </c>
      <c r="N40" s="47">
        <v>0</v>
      </c>
      <c r="O40" s="47">
        <v>14.35</v>
      </c>
      <c r="P40" s="47">
        <v>20</v>
      </c>
      <c r="Q40" s="47">
        <v>19.690000000000001</v>
      </c>
      <c r="R40" s="47">
        <v>5</v>
      </c>
      <c r="S40" s="50">
        <v>50.35</v>
      </c>
      <c r="T40" s="47">
        <v>0</v>
      </c>
      <c r="U40" s="47">
        <v>0</v>
      </c>
      <c r="V40" s="47">
        <v>13.84</v>
      </c>
      <c r="W40" s="47">
        <v>0</v>
      </c>
      <c r="X40" s="47">
        <v>62.87</v>
      </c>
      <c r="Y40" s="43">
        <f>+SUM(M40:X40)</f>
        <v>273.43333333333334</v>
      </c>
      <c r="Z40" s="48">
        <f>E40-Y40</f>
        <v>226.56666666666666</v>
      </c>
      <c r="AA40" s="7"/>
      <c r="AB40" s="7"/>
      <c r="AC40" s="8"/>
      <c r="AD40" s="8"/>
      <c r="AE40" s="8"/>
    </row>
    <row r="41" spans="1:31" x14ac:dyDescent="0.2">
      <c r="A41" s="42">
        <v>3</v>
      </c>
      <c r="B41" s="79">
        <v>28</v>
      </c>
      <c r="C41" s="78" t="s">
        <v>48</v>
      </c>
      <c r="D41" s="64" t="s">
        <v>21</v>
      </c>
      <c r="E41" s="72">
        <v>500</v>
      </c>
      <c r="F41" s="77">
        <v>0.40833333333333338</v>
      </c>
      <c r="G41" s="77">
        <v>0.46875</v>
      </c>
      <c r="H41" s="77">
        <v>4.6296296296296293E-4</v>
      </c>
      <c r="I41" s="45">
        <f>G41-F41-H41</f>
        <v>5.9953703703703655E-2</v>
      </c>
      <c r="J41" s="46">
        <f>HOUR(I41)</f>
        <v>1</v>
      </c>
      <c r="K41" s="46">
        <f>MINUTE(I41)</f>
        <v>26</v>
      </c>
      <c r="L41" s="46">
        <f>SECOND(I41)</f>
        <v>20</v>
      </c>
      <c r="M41" s="49">
        <f>+(J41*60+K41+(L41/60))*2</f>
        <v>172.66666666666666</v>
      </c>
      <c r="N41" s="47">
        <v>0</v>
      </c>
      <c r="O41" s="47">
        <v>18.61</v>
      </c>
      <c r="P41" s="47">
        <v>0</v>
      </c>
      <c r="Q41" s="47">
        <v>19.04</v>
      </c>
      <c r="R41" s="47">
        <v>2</v>
      </c>
      <c r="S41" s="50">
        <v>57.6</v>
      </c>
      <c r="T41" s="47">
        <v>0</v>
      </c>
      <c r="U41" s="47">
        <v>0</v>
      </c>
      <c r="V41" s="47">
        <v>24.47</v>
      </c>
      <c r="W41" s="47">
        <v>0</v>
      </c>
      <c r="X41" s="47">
        <v>55.97</v>
      </c>
      <c r="Y41" s="43">
        <f>+SUM(M41:X41)</f>
        <v>350.35666666666668</v>
      </c>
      <c r="Z41" s="48">
        <f>E41-Y41</f>
        <v>149.64333333333332</v>
      </c>
      <c r="AA41" s="7"/>
      <c r="AB41" s="7"/>
      <c r="AC41" s="8"/>
      <c r="AD41" s="8"/>
      <c r="AE41" s="8"/>
    </row>
    <row r="42" spans="1:31" ht="17.25" x14ac:dyDescent="0.3">
      <c r="A42" s="51" t="s">
        <v>65</v>
      </c>
      <c r="B42" s="8"/>
      <c r="C42" s="9"/>
      <c r="D42" s="9"/>
      <c r="E42" s="68"/>
      <c r="F42" s="10"/>
      <c r="G42" s="10"/>
      <c r="H42" s="8"/>
      <c r="I42" s="8"/>
      <c r="J42" s="11"/>
      <c r="K42" s="11"/>
      <c r="L42" s="11"/>
      <c r="M42" s="12"/>
      <c r="N42" s="6"/>
      <c r="O42" s="13"/>
      <c r="P42" s="13"/>
      <c r="Q42" s="6"/>
      <c r="R42" s="14"/>
      <c r="S42" s="14"/>
      <c r="T42" s="6"/>
      <c r="U42" s="6"/>
      <c r="V42" s="6"/>
      <c r="W42" s="6"/>
      <c r="X42" s="6"/>
      <c r="Y42" s="6"/>
      <c r="Z42" s="52" t="s">
        <v>36</v>
      </c>
    </row>
    <row r="43" spans="1:31" ht="18.75" x14ac:dyDescent="0.3">
      <c r="A43" s="51" t="s">
        <v>37</v>
      </c>
      <c r="B43" s="22"/>
      <c r="C43" s="15"/>
      <c r="D43" s="16"/>
      <c r="E43" s="68"/>
      <c r="F43" s="10"/>
      <c r="G43" s="10"/>
      <c r="H43" s="22"/>
      <c r="I43" s="22"/>
      <c r="J43" s="17"/>
      <c r="K43" s="17"/>
      <c r="L43" s="10"/>
      <c r="M43" s="10"/>
      <c r="N43" s="19"/>
      <c r="O43" s="20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6"/>
    </row>
    <row r="44" spans="1:31" ht="15.75" x14ac:dyDescent="0.25">
      <c r="A44" s="8"/>
      <c r="B44" s="8"/>
      <c r="C44" s="6"/>
      <c r="D44" s="6"/>
      <c r="E44" s="69"/>
      <c r="F44" s="23"/>
      <c r="G44" s="23"/>
      <c r="H44" s="23"/>
      <c r="I44" s="8"/>
      <c r="J44" s="24"/>
      <c r="K44" s="24"/>
      <c r="L44" s="10"/>
      <c r="M44" s="22"/>
      <c r="N44" s="26"/>
      <c r="O44" s="27"/>
      <c r="P44" s="27"/>
      <c r="Q44" s="6"/>
      <c r="R44" s="6"/>
      <c r="S44" s="28"/>
      <c r="T44" s="6"/>
      <c r="U44" s="6"/>
      <c r="V44" s="6"/>
      <c r="W44" s="6"/>
      <c r="X44" s="6"/>
      <c r="Y44" s="6"/>
      <c r="Z44" s="6"/>
    </row>
    <row r="45" spans="1:31" x14ac:dyDescent="0.2">
      <c r="A45" s="8"/>
      <c r="B45" s="8"/>
      <c r="C45" s="6"/>
      <c r="D45" s="6"/>
      <c r="E45" s="70"/>
      <c r="F45" s="30"/>
      <c r="G45" s="30"/>
      <c r="H45" s="30"/>
      <c r="I45" s="30"/>
      <c r="J45" s="29"/>
      <c r="K45" s="29"/>
      <c r="L45" s="29"/>
      <c r="M45" s="31"/>
      <c r="N45" s="29"/>
      <c r="O45" s="29"/>
      <c r="P45" s="29"/>
      <c r="Q45" s="6"/>
      <c r="R45" s="29"/>
      <c r="S45" s="6"/>
      <c r="T45" s="6"/>
      <c r="U45" s="6"/>
      <c r="V45" s="6"/>
      <c r="W45" s="6"/>
      <c r="X45" s="6"/>
      <c r="Y45" s="6"/>
      <c r="Z45" s="6"/>
    </row>
    <row r="46" spans="1:31" ht="18.75" x14ac:dyDescent="0.3">
      <c r="A46" s="111" t="s">
        <v>23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3"/>
    </row>
    <row r="47" spans="1:31" x14ac:dyDescent="0.2">
      <c r="A47" s="8"/>
      <c r="B47" s="8"/>
      <c r="C47" s="6"/>
      <c r="D47" s="6"/>
      <c r="E47" s="70"/>
      <c r="F47" s="30"/>
      <c r="G47" s="30"/>
      <c r="H47" s="30"/>
      <c r="I47" s="30"/>
      <c r="J47" s="29"/>
      <c r="K47" s="29"/>
      <c r="L47" s="29"/>
      <c r="M47" s="31"/>
      <c r="N47" s="29"/>
      <c r="O47" s="29"/>
      <c r="P47" s="29"/>
      <c r="Q47" s="6"/>
      <c r="R47" s="29"/>
      <c r="S47" s="6"/>
      <c r="T47" s="6"/>
      <c r="U47" s="6"/>
      <c r="V47" s="6"/>
      <c r="W47" s="6"/>
      <c r="X47" s="6"/>
      <c r="Y47" s="6"/>
      <c r="Z47" s="6"/>
    </row>
    <row r="48" spans="1:31" x14ac:dyDescent="0.2">
      <c r="A48" s="8"/>
      <c r="B48" s="8"/>
      <c r="C48" s="32"/>
      <c r="D48" s="32"/>
      <c r="E48" s="71"/>
      <c r="F48" s="33"/>
      <c r="G48" s="33"/>
      <c r="H48" s="33"/>
      <c r="I48" s="34"/>
      <c r="J48" s="35"/>
      <c r="K48" s="35"/>
      <c r="L48" s="35"/>
      <c r="M48" s="36"/>
      <c r="N48" s="37"/>
      <c r="O48" s="38"/>
      <c r="P48" s="38"/>
      <c r="Q48" s="39"/>
      <c r="R48" s="40"/>
      <c r="S48" s="40"/>
      <c r="T48" s="40"/>
      <c r="U48" s="39"/>
      <c r="V48" s="39"/>
      <c r="W48" s="39"/>
      <c r="X48" s="39"/>
      <c r="Y48" s="39"/>
      <c r="Z48" s="39"/>
    </row>
    <row r="49" spans="1:26" ht="15" customHeight="1" x14ac:dyDescent="0.25">
      <c r="A49" s="93" t="s">
        <v>15</v>
      </c>
      <c r="B49" s="93" t="s">
        <v>2</v>
      </c>
      <c r="C49" s="93" t="s">
        <v>10</v>
      </c>
      <c r="D49" s="93" t="s">
        <v>3</v>
      </c>
      <c r="E49" s="90" t="s">
        <v>4</v>
      </c>
      <c r="F49" s="95" t="s">
        <v>5</v>
      </c>
      <c r="G49" s="95" t="s">
        <v>6</v>
      </c>
      <c r="H49" s="95" t="s">
        <v>7</v>
      </c>
      <c r="I49" s="95" t="s">
        <v>8</v>
      </c>
      <c r="J49" s="41"/>
      <c r="K49" s="41"/>
      <c r="L49" s="41"/>
      <c r="M49" s="95" t="s">
        <v>9</v>
      </c>
      <c r="N49" s="91" t="s">
        <v>11</v>
      </c>
      <c r="O49" s="92"/>
      <c r="P49" s="102" t="s">
        <v>112</v>
      </c>
      <c r="Q49" s="103"/>
      <c r="R49" s="91" t="s">
        <v>113</v>
      </c>
      <c r="S49" s="92"/>
      <c r="T49" s="100" t="s">
        <v>111</v>
      </c>
      <c r="U49" s="91" t="s">
        <v>24</v>
      </c>
      <c r="V49" s="92"/>
      <c r="W49" s="91" t="s">
        <v>25</v>
      </c>
      <c r="X49" s="92"/>
      <c r="Y49" s="93" t="s">
        <v>13</v>
      </c>
      <c r="Z49" s="88" t="s">
        <v>14</v>
      </c>
    </row>
    <row r="50" spans="1:26" ht="15" x14ac:dyDescent="0.25">
      <c r="A50" s="93"/>
      <c r="B50" s="93"/>
      <c r="C50" s="94"/>
      <c r="D50" s="93"/>
      <c r="E50" s="90"/>
      <c r="F50" s="95"/>
      <c r="G50" s="96"/>
      <c r="H50" s="95"/>
      <c r="I50" s="95"/>
      <c r="J50" s="41"/>
      <c r="K50" s="41"/>
      <c r="L50" s="41"/>
      <c r="M50" s="95"/>
      <c r="N50" s="92"/>
      <c r="O50" s="92"/>
      <c r="P50" s="104"/>
      <c r="Q50" s="105"/>
      <c r="R50" s="92"/>
      <c r="S50" s="92"/>
      <c r="T50" s="101"/>
      <c r="U50" s="92"/>
      <c r="V50" s="92"/>
      <c r="W50" s="92"/>
      <c r="X50" s="92"/>
      <c r="Y50" s="94"/>
      <c r="Z50" s="88"/>
    </row>
    <row r="51" spans="1:26" ht="15" x14ac:dyDescent="0.25">
      <c r="A51" s="93"/>
      <c r="B51" s="93"/>
      <c r="C51" s="94"/>
      <c r="D51" s="93"/>
      <c r="E51" s="90"/>
      <c r="F51" s="95"/>
      <c r="G51" s="96"/>
      <c r="H51" s="95"/>
      <c r="I51" s="95"/>
      <c r="J51" s="41"/>
      <c r="K51" s="41"/>
      <c r="L51" s="41"/>
      <c r="M51" s="95"/>
      <c r="N51" s="92"/>
      <c r="O51" s="92"/>
      <c r="P51" s="106"/>
      <c r="Q51" s="107"/>
      <c r="R51" s="92"/>
      <c r="S51" s="92"/>
      <c r="T51" s="101"/>
      <c r="U51" s="92"/>
      <c r="V51" s="92"/>
      <c r="W51" s="92"/>
      <c r="X51" s="92"/>
      <c r="Y51" s="94"/>
      <c r="Z51" s="88"/>
    </row>
    <row r="52" spans="1:26" ht="15" x14ac:dyDescent="0.25">
      <c r="A52" s="93"/>
      <c r="B52" s="93"/>
      <c r="C52" s="94"/>
      <c r="D52" s="93"/>
      <c r="E52" s="90"/>
      <c r="F52" s="95"/>
      <c r="G52" s="96"/>
      <c r="H52" s="95"/>
      <c r="I52" s="95"/>
      <c r="J52" s="41"/>
      <c r="K52" s="41"/>
      <c r="L52" s="41"/>
      <c r="M52" s="95"/>
      <c r="N52" s="85" t="s">
        <v>12</v>
      </c>
      <c r="O52" s="62" t="s">
        <v>1</v>
      </c>
      <c r="P52" s="85" t="s">
        <v>12</v>
      </c>
      <c r="Q52" s="62" t="s">
        <v>1</v>
      </c>
      <c r="R52" s="85" t="s">
        <v>12</v>
      </c>
      <c r="S52" s="62" t="s">
        <v>1</v>
      </c>
      <c r="T52" s="85" t="s">
        <v>12</v>
      </c>
      <c r="U52" s="85" t="s">
        <v>12</v>
      </c>
      <c r="V52" s="62" t="s">
        <v>1</v>
      </c>
      <c r="W52" s="85" t="s">
        <v>12</v>
      </c>
      <c r="X52" s="62" t="s">
        <v>1</v>
      </c>
      <c r="Y52" s="94"/>
      <c r="Z52" s="88"/>
    </row>
    <row r="53" spans="1:26" x14ac:dyDescent="0.2">
      <c r="A53" s="65">
        <v>1</v>
      </c>
      <c r="B53" s="79">
        <v>47</v>
      </c>
      <c r="C53" s="78" t="s">
        <v>103</v>
      </c>
      <c r="D53" s="64" t="s">
        <v>66</v>
      </c>
      <c r="E53" s="72">
        <v>500</v>
      </c>
      <c r="F53" s="77">
        <v>0.4291666666666667</v>
      </c>
      <c r="G53" s="66">
        <v>0.45271990740740736</v>
      </c>
      <c r="H53" s="44">
        <v>1.6203703703703703E-3</v>
      </c>
      <c r="I53" s="45">
        <f t="shared" ref="I53:I65" si="0">G53-F53-H53</f>
        <v>2.1932870370370297E-2</v>
      </c>
      <c r="J53" s="46">
        <f t="shared" ref="J53:J65" si="1">HOUR(I53)</f>
        <v>0</v>
      </c>
      <c r="K53" s="46">
        <f t="shared" ref="K53:K65" si="2">MINUTE(I53)</f>
        <v>31</v>
      </c>
      <c r="L53" s="46">
        <f t="shared" ref="L53:L65" si="3">SECOND(I53)</f>
        <v>35</v>
      </c>
      <c r="M53" s="49">
        <f t="shared" ref="M53:M65" si="4">+(J53*60+K53+(L53/60))*2</f>
        <v>63.166666666666664</v>
      </c>
      <c r="N53" s="67">
        <v>0</v>
      </c>
      <c r="O53" s="47">
        <v>14.65</v>
      </c>
      <c r="P53" s="67">
        <v>0</v>
      </c>
      <c r="Q53" s="47">
        <v>19.100000000000001</v>
      </c>
      <c r="R53" s="67">
        <v>0</v>
      </c>
      <c r="S53" s="50">
        <v>46.4</v>
      </c>
      <c r="T53" s="67">
        <v>0</v>
      </c>
      <c r="U53" s="67">
        <v>0</v>
      </c>
      <c r="V53" s="47">
        <v>19.63</v>
      </c>
      <c r="W53" s="67">
        <v>0</v>
      </c>
      <c r="X53" s="47">
        <v>41.47</v>
      </c>
      <c r="Y53" s="43">
        <f t="shared" ref="Y53:Y65" si="5">+SUM(M53:X53)</f>
        <v>204.41666666666666</v>
      </c>
      <c r="Z53" s="48">
        <f t="shared" ref="Z53:Z65" si="6">E53-Y53</f>
        <v>295.58333333333337</v>
      </c>
    </row>
    <row r="54" spans="1:26" x14ac:dyDescent="0.2">
      <c r="A54" s="42">
        <v>2</v>
      </c>
      <c r="B54" s="79">
        <v>95</v>
      </c>
      <c r="C54" s="78" t="s">
        <v>88</v>
      </c>
      <c r="D54" s="64" t="s">
        <v>66</v>
      </c>
      <c r="E54" s="72">
        <v>500</v>
      </c>
      <c r="F54" s="77">
        <v>0.5</v>
      </c>
      <c r="G54" s="66">
        <v>0.531712962962963</v>
      </c>
      <c r="H54" s="44">
        <v>0</v>
      </c>
      <c r="I54" s="45">
        <f t="shared" si="0"/>
        <v>3.1712962962962998E-2</v>
      </c>
      <c r="J54" s="46">
        <f t="shared" si="1"/>
        <v>0</v>
      </c>
      <c r="K54" s="46">
        <f t="shared" si="2"/>
        <v>45</v>
      </c>
      <c r="L54" s="46">
        <f t="shared" si="3"/>
        <v>40</v>
      </c>
      <c r="M54" s="49">
        <f t="shared" si="4"/>
        <v>91.333333333333329</v>
      </c>
      <c r="N54" s="67">
        <v>0</v>
      </c>
      <c r="O54" s="47">
        <v>12.55</v>
      </c>
      <c r="P54" s="67">
        <v>0</v>
      </c>
      <c r="Q54" s="47">
        <v>12.4</v>
      </c>
      <c r="R54" s="67">
        <v>0</v>
      </c>
      <c r="S54" s="50">
        <v>41.9</v>
      </c>
      <c r="T54" s="67">
        <v>0</v>
      </c>
      <c r="U54" s="67">
        <v>0</v>
      </c>
      <c r="V54" s="47">
        <v>10.88</v>
      </c>
      <c r="W54" s="67">
        <v>0</v>
      </c>
      <c r="X54" s="47">
        <v>43.6</v>
      </c>
      <c r="Y54" s="43">
        <f t="shared" si="5"/>
        <v>212.66333333333333</v>
      </c>
      <c r="Z54" s="48">
        <f t="shared" si="6"/>
        <v>287.3366666666667</v>
      </c>
    </row>
    <row r="55" spans="1:26" x14ac:dyDescent="0.2">
      <c r="A55" s="42">
        <v>3</v>
      </c>
      <c r="B55" s="79">
        <v>63</v>
      </c>
      <c r="C55" s="78" t="s">
        <v>107</v>
      </c>
      <c r="D55" s="64" t="s">
        <v>66</v>
      </c>
      <c r="E55" s="72">
        <v>500</v>
      </c>
      <c r="F55" s="77">
        <v>0.45555555555555555</v>
      </c>
      <c r="G55" s="66">
        <v>0.48186342592592596</v>
      </c>
      <c r="H55" s="44">
        <v>1.2731481481481483E-3</v>
      </c>
      <c r="I55" s="45">
        <f t="shared" si="0"/>
        <v>2.5034722222222264E-2</v>
      </c>
      <c r="J55" s="46">
        <f t="shared" si="1"/>
        <v>0</v>
      </c>
      <c r="K55" s="46">
        <f t="shared" si="2"/>
        <v>36</v>
      </c>
      <c r="L55" s="46">
        <f t="shared" si="3"/>
        <v>3</v>
      </c>
      <c r="M55" s="49">
        <f t="shared" si="4"/>
        <v>72.099999999999994</v>
      </c>
      <c r="N55" s="67">
        <v>0</v>
      </c>
      <c r="O55" s="47">
        <v>14.4</v>
      </c>
      <c r="P55" s="67">
        <v>0</v>
      </c>
      <c r="Q55" s="47">
        <v>17.850000000000001</v>
      </c>
      <c r="R55" s="67">
        <v>0</v>
      </c>
      <c r="S55" s="50">
        <v>51.4</v>
      </c>
      <c r="T55" s="67">
        <v>0</v>
      </c>
      <c r="U55" s="67">
        <v>10</v>
      </c>
      <c r="V55" s="47">
        <v>15</v>
      </c>
      <c r="W55" s="67">
        <v>0</v>
      </c>
      <c r="X55" s="47">
        <v>31.97</v>
      </c>
      <c r="Y55" s="43">
        <f t="shared" si="5"/>
        <v>212.72</v>
      </c>
      <c r="Z55" s="48">
        <f t="shared" si="6"/>
        <v>287.27999999999997</v>
      </c>
    </row>
    <row r="56" spans="1:26" x14ac:dyDescent="0.2">
      <c r="A56" s="42">
        <v>4</v>
      </c>
      <c r="B56" s="79">
        <v>49</v>
      </c>
      <c r="C56" s="78" t="s">
        <v>104</v>
      </c>
      <c r="D56" s="64" t="s">
        <v>66</v>
      </c>
      <c r="E56" s="72">
        <v>500</v>
      </c>
      <c r="F56" s="77">
        <v>0.43055555555555558</v>
      </c>
      <c r="G56" s="66">
        <v>0.45121527777777781</v>
      </c>
      <c r="H56" s="44">
        <v>1.8518518518518517E-3</v>
      </c>
      <c r="I56" s="45">
        <f t="shared" si="0"/>
        <v>1.8807870370370381E-2</v>
      </c>
      <c r="J56" s="46">
        <f t="shared" si="1"/>
        <v>0</v>
      </c>
      <c r="K56" s="46">
        <f t="shared" si="2"/>
        <v>27</v>
      </c>
      <c r="L56" s="46">
        <f t="shared" si="3"/>
        <v>5</v>
      </c>
      <c r="M56" s="49">
        <f t="shared" si="4"/>
        <v>54.166666666666664</v>
      </c>
      <c r="N56" s="67">
        <v>4</v>
      </c>
      <c r="O56" s="47">
        <v>18.45</v>
      </c>
      <c r="P56" s="67">
        <v>10</v>
      </c>
      <c r="Q56" s="47">
        <v>15.48</v>
      </c>
      <c r="R56" s="67">
        <v>0</v>
      </c>
      <c r="S56" s="50">
        <v>52.1</v>
      </c>
      <c r="T56" s="67">
        <v>0</v>
      </c>
      <c r="U56" s="67">
        <v>0</v>
      </c>
      <c r="V56" s="47">
        <v>14.85</v>
      </c>
      <c r="W56" s="67">
        <v>0</v>
      </c>
      <c r="X56" s="47">
        <v>45.19</v>
      </c>
      <c r="Y56" s="43">
        <f t="shared" si="5"/>
        <v>214.23666666666665</v>
      </c>
      <c r="Z56" s="48">
        <f t="shared" si="6"/>
        <v>285.76333333333332</v>
      </c>
    </row>
    <row r="57" spans="1:26" x14ac:dyDescent="0.2">
      <c r="A57" s="65">
        <v>5</v>
      </c>
      <c r="B57" s="79">
        <v>4</v>
      </c>
      <c r="C57" s="78" t="s">
        <v>100</v>
      </c>
      <c r="D57" s="64" t="s">
        <v>66</v>
      </c>
      <c r="E57" s="72">
        <v>500</v>
      </c>
      <c r="F57" s="77">
        <v>0.37222222222222223</v>
      </c>
      <c r="G57" s="66">
        <v>0.40960648148148149</v>
      </c>
      <c r="H57" s="44">
        <v>1.0416666666666667E-3</v>
      </c>
      <c r="I57" s="45">
        <f t="shared" si="0"/>
        <v>3.6342592592592586E-2</v>
      </c>
      <c r="J57" s="46">
        <f t="shared" si="1"/>
        <v>0</v>
      </c>
      <c r="K57" s="46">
        <f t="shared" si="2"/>
        <v>52</v>
      </c>
      <c r="L57" s="46">
        <f t="shared" si="3"/>
        <v>20</v>
      </c>
      <c r="M57" s="49">
        <f t="shared" si="4"/>
        <v>104.66666666666667</v>
      </c>
      <c r="N57" s="67">
        <v>0</v>
      </c>
      <c r="O57" s="47">
        <v>12.5</v>
      </c>
      <c r="P57" s="67">
        <v>0</v>
      </c>
      <c r="Q57" s="47">
        <v>14</v>
      </c>
      <c r="R57" s="67">
        <v>0</v>
      </c>
      <c r="S57" s="50">
        <v>44.31</v>
      </c>
      <c r="T57" s="67">
        <v>0</v>
      </c>
      <c r="U57" s="67">
        <v>0</v>
      </c>
      <c r="V57" s="47">
        <v>11.84</v>
      </c>
      <c r="W57" s="67">
        <v>0</v>
      </c>
      <c r="X57" s="47">
        <v>31.29</v>
      </c>
      <c r="Y57" s="43">
        <f t="shared" si="5"/>
        <v>218.60666666666668</v>
      </c>
      <c r="Z57" s="48">
        <f t="shared" si="6"/>
        <v>281.39333333333332</v>
      </c>
    </row>
    <row r="58" spans="1:26" x14ac:dyDescent="0.2">
      <c r="A58" s="42">
        <v>6</v>
      </c>
      <c r="B58" s="79">
        <v>32</v>
      </c>
      <c r="C58" s="78" t="s">
        <v>101</v>
      </c>
      <c r="D58" s="64" t="s">
        <v>66</v>
      </c>
      <c r="E58" s="72">
        <v>500</v>
      </c>
      <c r="F58" s="77">
        <v>0.41250000000000003</v>
      </c>
      <c r="G58" s="66">
        <v>0.44386574074074076</v>
      </c>
      <c r="H58" s="44">
        <v>9.2592592592592585E-4</v>
      </c>
      <c r="I58" s="45">
        <f t="shared" si="0"/>
        <v>3.0439814814814795E-2</v>
      </c>
      <c r="J58" s="46">
        <f t="shared" si="1"/>
        <v>0</v>
      </c>
      <c r="K58" s="46">
        <f t="shared" si="2"/>
        <v>43</v>
      </c>
      <c r="L58" s="46">
        <f t="shared" si="3"/>
        <v>50</v>
      </c>
      <c r="M58" s="49">
        <f t="shared" si="4"/>
        <v>87.666666666666671</v>
      </c>
      <c r="N58" s="67">
        <v>0</v>
      </c>
      <c r="O58" s="47">
        <v>13.2</v>
      </c>
      <c r="P58" s="67">
        <v>0</v>
      </c>
      <c r="Q58" s="47">
        <v>15.27</v>
      </c>
      <c r="R58" s="67">
        <v>0</v>
      </c>
      <c r="S58" s="50">
        <v>45.68</v>
      </c>
      <c r="T58" s="67">
        <v>0</v>
      </c>
      <c r="U58" s="67">
        <v>0</v>
      </c>
      <c r="V58" s="47">
        <v>17.18</v>
      </c>
      <c r="W58" s="67">
        <v>0</v>
      </c>
      <c r="X58" s="47">
        <v>41.06</v>
      </c>
      <c r="Y58" s="43">
        <f t="shared" si="5"/>
        <v>220.05666666666667</v>
      </c>
      <c r="Z58" s="48">
        <f t="shared" si="6"/>
        <v>279.94333333333333</v>
      </c>
    </row>
    <row r="59" spans="1:26" x14ac:dyDescent="0.2">
      <c r="A59" s="42">
        <v>7</v>
      </c>
      <c r="B59" s="79">
        <v>39</v>
      </c>
      <c r="C59" s="78" t="s">
        <v>102</v>
      </c>
      <c r="D59" s="64" t="s">
        <v>66</v>
      </c>
      <c r="E59" s="72">
        <v>500</v>
      </c>
      <c r="F59" s="77">
        <v>0.4152777777777778</v>
      </c>
      <c r="G59" s="66">
        <v>0.44351851851851848</v>
      </c>
      <c r="H59" s="44">
        <v>1.2152777777777778E-3</v>
      </c>
      <c r="I59" s="45">
        <f t="shared" si="0"/>
        <v>2.70254629629629E-2</v>
      </c>
      <c r="J59" s="46">
        <f t="shared" si="1"/>
        <v>0</v>
      </c>
      <c r="K59" s="46">
        <f t="shared" si="2"/>
        <v>38</v>
      </c>
      <c r="L59" s="46">
        <f t="shared" si="3"/>
        <v>55</v>
      </c>
      <c r="M59" s="49">
        <f t="shared" si="4"/>
        <v>77.833333333333329</v>
      </c>
      <c r="N59" s="67">
        <v>0</v>
      </c>
      <c r="O59" s="47">
        <v>16</v>
      </c>
      <c r="P59" s="67">
        <v>0</v>
      </c>
      <c r="Q59" s="47">
        <v>14.5</v>
      </c>
      <c r="R59" s="67">
        <v>0</v>
      </c>
      <c r="S59" s="50">
        <v>47.2</v>
      </c>
      <c r="T59" s="67">
        <v>0</v>
      </c>
      <c r="U59" s="67">
        <v>0</v>
      </c>
      <c r="V59" s="47">
        <v>12.01</v>
      </c>
      <c r="W59" s="67">
        <v>10</v>
      </c>
      <c r="X59" s="47">
        <v>43.16</v>
      </c>
      <c r="Y59" s="43">
        <f t="shared" si="5"/>
        <v>220.70333333333332</v>
      </c>
      <c r="Z59" s="48">
        <f t="shared" si="6"/>
        <v>279.29666666666668</v>
      </c>
    </row>
    <row r="60" spans="1:26" x14ac:dyDescent="0.2">
      <c r="A60" s="65">
        <v>8</v>
      </c>
      <c r="B60" s="79">
        <v>58</v>
      </c>
      <c r="C60" s="78" t="s">
        <v>105</v>
      </c>
      <c r="D60" s="64" t="s">
        <v>66</v>
      </c>
      <c r="E60" s="72">
        <v>500</v>
      </c>
      <c r="F60" s="77">
        <v>0.44722222222222219</v>
      </c>
      <c r="G60" s="66">
        <v>0.4824074074074074</v>
      </c>
      <c r="H60" s="44">
        <v>4.0509259259259258E-4</v>
      </c>
      <c r="I60" s="45">
        <f t="shared" si="0"/>
        <v>3.4780092592592612E-2</v>
      </c>
      <c r="J60" s="46">
        <f t="shared" si="1"/>
        <v>0</v>
      </c>
      <c r="K60" s="46">
        <f t="shared" si="2"/>
        <v>50</v>
      </c>
      <c r="L60" s="46">
        <f t="shared" si="3"/>
        <v>5</v>
      </c>
      <c r="M60" s="49">
        <f t="shared" si="4"/>
        <v>100.16666666666667</v>
      </c>
      <c r="N60" s="67">
        <v>2</v>
      </c>
      <c r="O60" s="47">
        <v>15.4</v>
      </c>
      <c r="P60" s="67">
        <v>20</v>
      </c>
      <c r="Q60" s="47">
        <v>17.440000000000001</v>
      </c>
      <c r="R60" s="67">
        <v>0</v>
      </c>
      <c r="S60" s="50">
        <v>45.2</v>
      </c>
      <c r="T60" s="67">
        <v>0</v>
      </c>
      <c r="U60" s="67">
        <v>0</v>
      </c>
      <c r="V60" s="47">
        <v>14.67</v>
      </c>
      <c r="W60" s="67">
        <v>0</v>
      </c>
      <c r="X60" s="47">
        <v>53.5</v>
      </c>
      <c r="Y60" s="43">
        <f t="shared" si="5"/>
        <v>268.37666666666667</v>
      </c>
      <c r="Z60" s="48">
        <f t="shared" si="6"/>
        <v>231.62333333333333</v>
      </c>
    </row>
    <row r="61" spans="1:26" x14ac:dyDescent="0.2">
      <c r="A61" s="42">
        <v>9</v>
      </c>
      <c r="B61" s="79">
        <v>70</v>
      </c>
      <c r="C61" s="78" t="s">
        <v>109</v>
      </c>
      <c r="D61" s="64" t="s">
        <v>66</v>
      </c>
      <c r="E61" s="72">
        <v>500</v>
      </c>
      <c r="F61" s="77">
        <v>0.46597222222222223</v>
      </c>
      <c r="G61" s="66">
        <v>0.50283564814814818</v>
      </c>
      <c r="H61" s="44">
        <v>0</v>
      </c>
      <c r="I61" s="45">
        <f t="shared" si="0"/>
        <v>3.6863425925925952E-2</v>
      </c>
      <c r="J61" s="46">
        <f t="shared" si="1"/>
        <v>0</v>
      </c>
      <c r="K61" s="46">
        <f t="shared" si="2"/>
        <v>53</v>
      </c>
      <c r="L61" s="46">
        <f t="shared" si="3"/>
        <v>5</v>
      </c>
      <c r="M61" s="49">
        <f t="shared" si="4"/>
        <v>106.16666666666667</v>
      </c>
      <c r="N61" s="67">
        <v>5</v>
      </c>
      <c r="O61" s="47">
        <v>18.5</v>
      </c>
      <c r="P61" s="67">
        <v>0</v>
      </c>
      <c r="Q61" s="47">
        <v>16.5</v>
      </c>
      <c r="R61" s="67">
        <v>0</v>
      </c>
      <c r="S61" s="50">
        <v>50.6</v>
      </c>
      <c r="T61" s="67">
        <v>0</v>
      </c>
      <c r="U61" s="67">
        <v>0</v>
      </c>
      <c r="V61" s="47">
        <v>13.77</v>
      </c>
      <c r="W61" s="67">
        <v>0</v>
      </c>
      <c r="X61" s="47">
        <v>73.91</v>
      </c>
      <c r="Y61" s="43">
        <f t="shared" si="5"/>
        <v>284.44666666666672</v>
      </c>
      <c r="Z61" s="48">
        <f t="shared" si="6"/>
        <v>215.55333333333328</v>
      </c>
    </row>
    <row r="62" spans="1:26" x14ac:dyDescent="0.2">
      <c r="A62" s="42">
        <v>10</v>
      </c>
      <c r="B62" s="79">
        <v>61</v>
      </c>
      <c r="C62" s="78" t="s">
        <v>106</v>
      </c>
      <c r="D62" s="64" t="s">
        <v>66</v>
      </c>
      <c r="E62" s="72">
        <v>500</v>
      </c>
      <c r="F62" s="77">
        <v>0.45277777777777778</v>
      </c>
      <c r="G62" s="66">
        <v>0.49363425925925924</v>
      </c>
      <c r="H62" s="44">
        <v>3.0092592592592595E-4</v>
      </c>
      <c r="I62" s="45">
        <f t="shared" si="0"/>
        <v>4.0555555555555539E-2</v>
      </c>
      <c r="J62" s="46">
        <f t="shared" si="1"/>
        <v>0</v>
      </c>
      <c r="K62" s="46">
        <f t="shared" si="2"/>
        <v>58</v>
      </c>
      <c r="L62" s="46">
        <f t="shared" si="3"/>
        <v>24</v>
      </c>
      <c r="M62" s="49">
        <f t="shared" si="4"/>
        <v>116.8</v>
      </c>
      <c r="N62" s="67">
        <v>0</v>
      </c>
      <c r="O62" s="47">
        <v>15.63</v>
      </c>
      <c r="P62" s="67">
        <v>0</v>
      </c>
      <c r="Q62" s="47">
        <v>22.2</v>
      </c>
      <c r="R62" s="67">
        <v>0</v>
      </c>
      <c r="S62" s="50">
        <v>58.2</v>
      </c>
      <c r="T62" s="67">
        <v>0</v>
      </c>
      <c r="U62" s="67">
        <v>0</v>
      </c>
      <c r="V62" s="47">
        <v>14.18</v>
      </c>
      <c r="W62" s="67">
        <v>0</v>
      </c>
      <c r="X62" s="47">
        <v>57.63</v>
      </c>
      <c r="Y62" s="43">
        <f t="shared" si="5"/>
        <v>284.64</v>
      </c>
      <c r="Z62" s="48">
        <f t="shared" si="6"/>
        <v>215.36</v>
      </c>
    </row>
    <row r="63" spans="1:26" x14ac:dyDescent="0.2">
      <c r="A63" s="65">
        <v>11</v>
      </c>
      <c r="B63" s="79">
        <v>68</v>
      </c>
      <c r="C63" s="78" t="s">
        <v>108</v>
      </c>
      <c r="D63" s="64" t="s">
        <v>66</v>
      </c>
      <c r="E63" s="72">
        <v>500</v>
      </c>
      <c r="F63" s="77">
        <v>0.46249999999999997</v>
      </c>
      <c r="G63" s="66">
        <v>0.50480324074074068</v>
      </c>
      <c r="H63" s="44">
        <v>3.4722222222222224E-4</v>
      </c>
      <c r="I63" s="45">
        <f t="shared" si="0"/>
        <v>4.195601851851849E-2</v>
      </c>
      <c r="J63" s="46">
        <f t="shared" si="1"/>
        <v>1</v>
      </c>
      <c r="K63" s="46">
        <f t="shared" si="2"/>
        <v>0</v>
      </c>
      <c r="L63" s="46">
        <f t="shared" si="3"/>
        <v>25</v>
      </c>
      <c r="M63" s="49">
        <f t="shared" si="4"/>
        <v>120.83333333333333</v>
      </c>
      <c r="N63" s="67">
        <v>7</v>
      </c>
      <c r="O63" s="47">
        <v>16.72</v>
      </c>
      <c r="P63" s="67">
        <v>0</v>
      </c>
      <c r="Q63" s="47">
        <v>19.2</v>
      </c>
      <c r="R63" s="67">
        <v>0</v>
      </c>
      <c r="S63" s="50">
        <v>65</v>
      </c>
      <c r="T63" s="67">
        <v>0</v>
      </c>
      <c r="U63" s="67">
        <v>0</v>
      </c>
      <c r="V63" s="47">
        <v>14.01</v>
      </c>
      <c r="W63" s="67">
        <v>0</v>
      </c>
      <c r="X63" s="47">
        <v>58.06</v>
      </c>
      <c r="Y63" s="43">
        <f t="shared" si="5"/>
        <v>300.82333333333332</v>
      </c>
      <c r="Z63" s="48">
        <f t="shared" si="6"/>
        <v>199.17666666666668</v>
      </c>
    </row>
    <row r="64" spans="1:26" x14ac:dyDescent="0.2">
      <c r="A64" s="42">
        <v>12</v>
      </c>
      <c r="B64" s="79">
        <v>21</v>
      </c>
      <c r="C64" s="78" t="s">
        <v>70</v>
      </c>
      <c r="D64" s="64" t="s">
        <v>66</v>
      </c>
      <c r="E64" s="72">
        <v>500</v>
      </c>
      <c r="F64" s="77">
        <v>0.40138888888888885</v>
      </c>
      <c r="G64" s="66">
        <v>0.44785879629629632</v>
      </c>
      <c r="H64" s="44">
        <v>1.5046296296296294E-3</v>
      </c>
      <c r="I64" s="45">
        <f t="shared" si="0"/>
        <v>4.4965277777777847E-2</v>
      </c>
      <c r="J64" s="46">
        <f t="shared" si="1"/>
        <v>1</v>
      </c>
      <c r="K64" s="46">
        <f t="shared" si="2"/>
        <v>4</v>
      </c>
      <c r="L64" s="46">
        <f t="shared" si="3"/>
        <v>45</v>
      </c>
      <c r="M64" s="49">
        <f t="shared" si="4"/>
        <v>129.5</v>
      </c>
      <c r="N64" s="67">
        <v>0</v>
      </c>
      <c r="O64" s="47">
        <v>20.3</v>
      </c>
      <c r="P64" s="67">
        <v>10</v>
      </c>
      <c r="Q64" s="47">
        <v>17.3</v>
      </c>
      <c r="R64" s="67">
        <v>0</v>
      </c>
      <c r="S64" s="50">
        <v>62.1</v>
      </c>
      <c r="T64" s="67">
        <v>0</v>
      </c>
      <c r="U64" s="67">
        <v>10</v>
      </c>
      <c r="V64" s="47">
        <v>14.78</v>
      </c>
      <c r="W64" s="67">
        <v>0</v>
      </c>
      <c r="X64" s="47">
        <v>62.88</v>
      </c>
      <c r="Y64" s="43">
        <f t="shared" si="5"/>
        <v>326.86</v>
      </c>
      <c r="Z64" s="48">
        <f t="shared" si="6"/>
        <v>173.14</v>
      </c>
    </row>
    <row r="65" spans="1:26" x14ac:dyDescent="0.2">
      <c r="A65" s="42">
        <v>13</v>
      </c>
      <c r="B65" s="79">
        <v>17</v>
      </c>
      <c r="C65" s="78" t="s">
        <v>98</v>
      </c>
      <c r="D65" s="64" t="s">
        <v>66</v>
      </c>
      <c r="E65" s="72">
        <v>500</v>
      </c>
      <c r="F65" s="77">
        <v>0.3923611111111111</v>
      </c>
      <c r="G65" s="66">
        <v>0.46597222222222223</v>
      </c>
      <c r="H65" s="44">
        <v>0</v>
      </c>
      <c r="I65" s="45">
        <f t="shared" si="0"/>
        <v>7.3611111111111127E-2</v>
      </c>
      <c r="J65" s="46">
        <f t="shared" si="1"/>
        <v>1</v>
      </c>
      <c r="K65" s="46">
        <f t="shared" si="2"/>
        <v>46</v>
      </c>
      <c r="L65" s="46">
        <f t="shared" si="3"/>
        <v>0</v>
      </c>
      <c r="M65" s="49">
        <f t="shared" si="4"/>
        <v>212</v>
      </c>
      <c r="N65" s="67">
        <v>5</v>
      </c>
      <c r="O65" s="47">
        <v>16.8</v>
      </c>
      <c r="P65" s="67">
        <v>0</v>
      </c>
      <c r="Q65" s="47">
        <v>19.059999999999999</v>
      </c>
      <c r="R65" s="67">
        <v>0</v>
      </c>
      <c r="S65" s="50">
        <v>51.7</v>
      </c>
      <c r="T65" s="67">
        <v>0</v>
      </c>
      <c r="U65" s="67">
        <v>0</v>
      </c>
      <c r="V65" s="47">
        <v>18.600000000000001</v>
      </c>
      <c r="W65" s="67">
        <v>0</v>
      </c>
      <c r="X65" s="47">
        <v>81</v>
      </c>
      <c r="Y65" s="43">
        <f t="shared" si="5"/>
        <v>404.16</v>
      </c>
      <c r="Z65" s="48">
        <f t="shared" si="6"/>
        <v>95.839999999999975</v>
      </c>
    </row>
  </sheetData>
  <sheetProtection selectLockedCells="1"/>
  <mergeCells count="76">
    <mergeCell ref="W49:X51"/>
    <mergeCell ref="Y49:Y52"/>
    <mergeCell ref="Z49:Z52"/>
    <mergeCell ref="M49:M52"/>
    <mergeCell ref="N49:O51"/>
    <mergeCell ref="P49:Q51"/>
    <mergeCell ref="R49:S51"/>
    <mergeCell ref="T49:T51"/>
    <mergeCell ref="U49:V51"/>
    <mergeCell ref="A46:Z46"/>
    <mergeCell ref="A49:A52"/>
    <mergeCell ref="B49:B52"/>
    <mergeCell ref="C49:C52"/>
    <mergeCell ref="D49:D52"/>
    <mergeCell ref="E49:E52"/>
    <mergeCell ref="F49:F52"/>
    <mergeCell ref="G49:G52"/>
    <mergeCell ref="H49:H52"/>
    <mergeCell ref="I49:I52"/>
    <mergeCell ref="D8:D11"/>
    <mergeCell ref="E8:E11"/>
    <mergeCell ref="F8:F11"/>
    <mergeCell ref="G8:G11"/>
    <mergeCell ref="A5:Z5"/>
    <mergeCell ref="A8:A11"/>
    <mergeCell ref="B8:B11"/>
    <mergeCell ref="C8:C11"/>
    <mergeCell ref="U8:V10"/>
    <mergeCell ref="W8:X10"/>
    <mergeCell ref="H8:H11"/>
    <mergeCell ref="I8:I11"/>
    <mergeCell ref="M8:M11"/>
    <mergeCell ref="N8:O10"/>
    <mergeCell ref="Y8:Y11"/>
    <mergeCell ref="Z8:Z11"/>
    <mergeCell ref="R8:S10"/>
    <mergeCell ref="T8:T10"/>
    <mergeCell ref="P8:Q10"/>
    <mergeCell ref="H22:H25"/>
    <mergeCell ref="G35:G38"/>
    <mergeCell ref="H35:H38"/>
    <mergeCell ref="A19:Z19"/>
    <mergeCell ref="A22:A25"/>
    <mergeCell ref="B22:B25"/>
    <mergeCell ref="C22:C25"/>
    <mergeCell ref="D22:D25"/>
    <mergeCell ref="E22:E25"/>
    <mergeCell ref="P22:Q24"/>
    <mergeCell ref="Z35:Z38"/>
    <mergeCell ref="I22:I25"/>
    <mergeCell ref="M22:M25"/>
    <mergeCell ref="F22:F25"/>
    <mergeCell ref="G22:G25"/>
    <mergeCell ref="N22:O24"/>
    <mergeCell ref="R22:S24"/>
    <mergeCell ref="Y22:Y25"/>
    <mergeCell ref="Z22:Z25"/>
    <mergeCell ref="F35:F38"/>
    <mergeCell ref="U35:V37"/>
    <mergeCell ref="W35:X37"/>
    <mergeCell ref="Y35:Y38"/>
    <mergeCell ref="D35:D38"/>
    <mergeCell ref="E35:E38"/>
    <mergeCell ref="P35:Q37"/>
    <mergeCell ref="R35:S37"/>
    <mergeCell ref="T35:T37"/>
    <mergeCell ref="U22:V24"/>
    <mergeCell ref="W22:X24"/>
    <mergeCell ref="I35:I38"/>
    <mergeCell ref="M35:M38"/>
    <mergeCell ref="N35:O37"/>
    <mergeCell ref="T22:T24"/>
    <mergeCell ref="A32:Z32"/>
    <mergeCell ref="A35:A38"/>
    <mergeCell ref="B35:B38"/>
    <mergeCell ref="C35:C38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4" max="25" man="1"/>
    <brk id="27" max="16383" man="1"/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67"/>
  <sheetViews>
    <sheetView zoomScale="90" zoomScaleNormal="90" zoomScaleSheetLayoutView="90" workbookViewId="0">
      <selection activeCell="C42" sqref="C42"/>
    </sheetView>
  </sheetViews>
  <sheetFormatPr defaultRowHeight="12.75" x14ac:dyDescent="0.2"/>
  <cols>
    <col min="2" max="2" width="5.7109375" customWidth="1"/>
    <col min="3" max="3" width="17.7109375" style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7" width="5.7109375" style="1" customWidth="1"/>
    <col min="18" max="18" width="5.7109375" style="5" customWidth="1"/>
    <col min="19" max="19" width="5.7109375" style="1" customWidth="1"/>
    <col min="20" max="20" width="7.7109375" style="1" customWidth="1"/>
    <col min="21" max="24" width="5.7109375" style="1" customWidth="1"/>
    <col min="25" max="25" width="9.5703125" style="1" customWidth="1"/>
    <col min="26" max="26" width="10.7109375" style="1" customWidth="1"/>
  </cols>
  <sheetData>
    <row r="1" spans="1:31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14"/>
      <c r="S1" s="14"/>
      <c r="T1" s="6"/>
      <c r="U1" s="6"/>
      <c r="V1" s="6"/>
      <c r="W1" s="6"/>
      <c r="X1" s="6"/>
      <c r="Y1" s="6"/>
      <c r="Z1" s="52" t="s">
        <v>36</v>
      </c>
      <c r="AA1" s="6"/>
      <c r="AB1" s="6"/>
      <c r="AC1" s="6"/>
      <c r="AD1" s="6"/>
    </row>
    <row r="2" spans="1:31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6"/>
      <c r="AA2" s="6"/>
      <c r="AB2" s="6"/>
      <c r="AC2" s="6"/>
      <c r="AD2" s="6"/>
    </row>
    <row r="3" spans="1:31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28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29"/>
      <c r="S4" s="6"/>
      <c r="T4" s="6"/>
      <c r="U4" s="6"/>
      <c r="V4" s="6"/>
      <c r="W4" s="6"/>
      <c r="X4" s="6"/>
      <c r="Y4" s="6"/>
      <c r="Z4" s="6"/>
    </row>
    <row r="5" spans="1:31" s="8" customFormat="1" ht="18" customHeight="1" x14ac:dyDescent="0.3">
      <c r="A5" s="111" t="s">
        <v>26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3"/>
    </row>
    <row r="6" spans="1:31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29"/>
      <c r="S6" s="6"/>
      <c r="T6" s="6"/>
      <c r="U6" s="6"/>
      <c r="V6" s="6"/>
      <c r="W6" s="6"/>
      <c r="X6" s="6"/>
      <c r="Y6" s="6"/>
      <c r="Z6" s="6"/>
    </row>
    <row r="7" spans="1:31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39"/>
      <c r="V7" s="39"/>
      <c r="W7" s="39"/>
      <c r="X7" s="39"/>
      <c r="Y7" s="39"/>
      <c r="Z7" s="39"/>
      <c r="AA7" s="7"/>
      <c r="AB7" s="7"/>
      <c r="AC7" s="7"/>
    </row>
    <row r="8" spans="1:31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11</v>
      </c>
      <c r="O8" s="92"/>
      <c r="P8" s="89" t="s">
        <v>112</v>
      </c>
      <c r="Q8" s="89"/>
      <c r="R8" s="91" t="s">
        <v>113</v>
      </c>
      <c r="S8" s="92"/>
      <c r="T8" s="91" t="s">
        <v>111</v>
      </c>
      <c r="U8" s="91" t="s">
        <v>24</v>
      </c>
      <c r="V8" s="92"/>
      <c r="W8" s="91" t="s">
        <v>25</v>
      </c>
      <c r="X8" s="92"/>
      <c r="Y8" s="93" t="s">
        <v>13</v>
      </c>
      <c r="Z8" s="88" t="s">
        <v>14</v>
      </c>
      <c r="AA8" s="7"/>
      <c r="AB8" s="7"/>
      <c r="AC8" s="8"/>
      <c r="AD8" s="8"/>
      <c r="AE8" s="8"/>
    </row>
    <row r="9" spans="1:31" ht="12.75" customHeight="1" x14ac:dyDescent="0.25">
      <c r="A9" s="93"/>
      <c r="B9" s="93"/>
      <c r="C9" s="94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2"/>
      <c r="V9" s="92"/>
      <c r="W9" s="92"/>
      <c r="X9" s="92"/>
      <c r="Y9" s="94"/>
      <c r="Z9" s="88"/>
      <c r="AA9" s="7"/>
      <c r="AB9" s="7"/>
      <c r="AC9" s="8"/>
      <c r="AD9" s="8"/>
      <c r="AE9" s="8"/>
    </row>
    <row r="10" spans="1:31" ht="15" x14ac:dyDescent="0.25">
      <c r="A10" s="93"/>
      <c r="B10" s="93"/>
      <c r="C10" s="94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2"/>
      <c r="V10" s="92"/>
      <c r="W10" s="92"/>
      <c r="X10" s="92"/>
      <c r="Y10" s="94"/>
      <c r="Z10" s="88"/>
      <c r="AA10" s="7"/>
      <c r="AB10" s="7"/>
      <c r="AC10" s="8"/>
      <c r="AD10" s="8"/>
      <c r="AE10" s="8"/>
    </row>
    <row r="11" spans="1:31" ht="15.75" customHeight="1" x14ac:dyDescent="0.25">
      <c r="A11" s="93"/>
      <c r="B11" s="93"/>
      <c r="C11" s="94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</v>
      </c>
      <c r="T11" s="62" t="s">
        <v>12</v>
      </c>
      <c r="U11" s="62" t="s">
        <v>12</v>
      </c>
      <c r="V11" s="62" t="s">
        <v>1</v>
      </c>
      <c r="W11" s="62" t="s">
        <v>12</v>
      </c>
      <c r="X11" s="62" t="s">
        <v>1</v>
      </c>
      <c r="Y11" s="94"/>
      <c r="Z11" s="88"/>
      <c r="AA11" s="7"/>
      <c r="AB11" s="7"/>
      <c r="AC11" s="8"/>
      <c r="AD11" s="8"/>
      <c r="AE11" s="8"/>
    </row>
    <row r="12" spans="1:31" x14ac:dyDescent="0.2">
      <c r="A12" s="65">
        <v>1</v>
      </c>
      <c r="B12" s="79">
        <v>65</v>
      </c>
      <c r="C12" s="80" t="s">
        <v>42</v>
      </c>
      <c r="D12" s="64" t="s">
        <v>0</v>
      </c>
      <c r="E12" s="72">
        <v>500</v>
      </c>
      <c r="F12" s="77">
        <v>0.45833333333333331</v>
      </c>
      <c r="G12" s="77">
        <v>0.48194444444444445</v>
      </c>
      <c r="H12" s="77">
        <v>6.3657407407407402E-4</v>
      </c>
      <c r="I12" s="45">
        <f>G12-F12-H12</f>
        <v>2.2974537037037064E-2</v>
      </c>
      <c r="J12" s="46">
        <f>HOUR(I12)</f>
        <v>0</v>
      </c>
      <c r="K12" s="46">
        <f>MINUTE(I12)</f>
        <v>33</v>
      </c>
      <c r="L12" s="46">
        <f>SECOND(I12)</f>
        <v>5</v>
      </c>
      <c r="M12" s="49">
        <f>+(J12*60+K12+(L12/60))*2</f>
        <v>66.166666666666671</v>
      </c>
      <c r="N12" s="47">
        <v>5</v>
      </c>
      <c r="O12" s="47">
        <v>15.27</v>
      </c>
      <c r="P12" s="47">
        <v>0</v>
      </c>
      <c r="Q12" s="47">
        <v>23.45</v>
      </c>
      <c r="R12" s="47">
        <v>5</v>
      </c>
      <c r="S12" s="50">
        <v>51</v>
      </c>
      <c r="T12" s="47">
        <v>0</v>
      </c>
      <c r="U12" s="47">
        <v>0</v>
      </c>
      <c r="V12" s="47">
        <v>14.31</v>
      </c>
      <c r="W12" s="47">
        <v>10</v>
      </c>
      <c r="X12" s="47">
        <v>43</v>
      </c>
      <c r="Y12" s="43">
        <f>+SUM(M12:X12)</f>
        <v>233.19666666666666</v>
      </c>
      <c r="Z12" s="48">
        <f>E12-Y12</f>
        <v>266.80333333333334</v>
      </c>
      <c r="AA12" s="7"/>
      <c r="AB12" s="7"/>
      <c r="AC12" s="8"/>
      <c r="AD12" s="8"/>
      <c r="AE12" s="8"/>
    </row>
    <row r="13" spans="1:31" x14ac:dyDescent="0.2">
      <c r="A13" s="42">
        <v>2</v>
      </c>
      <c r="B13" s="79">
        <v>84</v>
      </c>
      <c r="C13" s="80" t="s">
        <v>44</v>
      </c>
      <c r="D13" s="64" t="s">
        <v>0</v>
      </c>
      <c r="E13" s="72">
        <v>500</v>
      </c>
      <c r="F13" s="77">
        <v>0.48472222222222222</v>
      </c>
      <c r="G13" s="77">
        <v>0.52841435185185182</v>
      </c>
      <c r="H13" s="77">
        <v>4.6296296296296293E-4</v>
      </c>
      <c r="I13" s="45">
        <f>G13-F13-H13</f>
        <v>4.3229166666666631E-2</v>
      </c>
      <c r="J13" s="46">
        <f>HOUR(I13)</f>
        <v>1</v>
      </c>
      <c r="K13" s="46">
        <f>MINUTE(I13)</f>
        <v>2</v>
      </c>
      <c r="L13" s="46">
        <f>SECOND(I13)</f>
        <v>15</v>
      </c>
      <c r="M13" s="49">
        <f>(((J13*3600)+(K13*60)+L13)*2)/60</f>
        <v>124.5</v>
      </c>
      <c r="N13" s="47">
        <v>5</v>
      </c>
      <c r="O13" s="47">
        <v>14.06</v>
      </c>
      <c r="P13" s="47">
        <v>0</v>
      </c>
      <c r="Q13" s="47">
        <v>14.15</v>
      </c>
      <c r="R13" s="47">
        <v>0</v>
      </c>
      <c r="S13" s="50">
        <v>48.55</v>
      </c>
      <c r="T13" s="47">
        <v>0</v>
      </c>
      <c r="U13" s="47">
        <v>0</v>
      </c>
      <c r="V13" s="47">
        <v>13.85</v>
      </c>
      <c r="W13" s="47">
        <v>0</v>
      </c>
      <c r="X13" s="47">
        <v>34.78</v>
      </c>
      <c r="Y13" s="43">
        <f>+SUM(M13:X13)</f>
        <v>254.89</v>
      </c>
      <c r="Z13" s="48">
        <f>E13-Y13</f>
        <v>245.11</v>
      </c>
      <c r="AA13" s="7"/>
      <c r="AB13" s="7"/>
      <c r="AC13" s="8"/>
      <c r="AD13" s="8"/>
      <c r="AE13" s="8"/>
    </row>
    <row r="14" spans="1:31" x14ac:dyDescent="0.2">
      <c r="A14" s="42">
        <v>3</v>
      </c>
      <c r="B14" s="79">
        <v>76</v>
      </c>
      <c r="C14" s="80" t="s">
        <v>43</v>
      </c>
      <c r="D14" s="64" t="s">
        <v>0</v>
      </c>
      <c r="E14" s="72">
        <v>500</v>
      </c>
      <c r="F14" s="77">
        <v>0.47361111111111115</v>
      </c>
      <c r="G14" s="77">
        <v>0.51406249999999998</v>
      </c>
      <c r="H14" s="77">
        <v>4.0509259259259258E-4</v>
      </c>
      <c r="I14" s="45">
        <f>G14-F14-H14</f>
        <v>4.0046296296296233E-2</v>
      </c>
      <c r="J14" s="46">
        <f>HOUR(I14)</f>
        <v>0</v>
      </c>
      <c r="K14" s="46">
        <f>MINUTE(I14)</f>
        <v>57</v>
      </c>
      <c r="L14" s="46">
        <f>SECOND(I14)</f>
        <v>40</v>
      </c>
      <c r="M14" s="49">
        <f>+(J14*60+K14+(L14/60))*2</f>
        <v>115.33333333333333</v>
      </c>
      <c r="N14" s="47">
        <v>0</v>
      </c>
      <c r="O14" s="47">
        <v>14.15</v>
      </c>
      <c r="P14" s="47">
        <v>0</v>
      </c>
      <c r="Q14" s="47">
        <v>15.5</v>
      </c>
      <c r="R14" s="47">
        <v>0</v>
      </c>
      <c r="S14" s="50">
        <v>49.1</v>
      </c>
      <c r="T14" s="47">
        <v>0</v>
      </c>
      <c r="U14" s="47">
        <v>0</v>
      </c>
      <c r="V14" s="47">
        <v>12.33</v>
      </c>
      <c r="W14" s="47">
        <v>10</v>
      </c>
      <c r="X14" s="47">
        <v>63.83</v>
      </c>
      <c r="Y14" s="43">
        <f>+SUM(M14:X14)</f>
        <v>280.24333333333334</v>
      </c>
      <c r="Z14" s="48">
        <f>E14-Y14</f>
        <v>219.75666666666666</v>
      </c>
      <c r="AA14" s="7"/>
      <c r="AB14" s="7"/>
      <c r="AC14" s="8"/>
      <c r="AD14" s="8"/>
      <c r="AE14" s="8"/>
    </row>
    <row r="15" spans="1:31" s="8" customFormat="1" ht="17.100000000000001" customHeight="1" x14ac:dyDescent="0.3">
      <c r="A15" s="51" t="s">
        <v>18</v>
      </c>
      <c r="C15" s="9"/>
      <c r="D15" s="9"/>
      <c r="E15" s="68"/>
      <c r="F15" s="10"/>
      <c r="G15" s="10"/>
      <c r="H15" s="10"/>
      <c r="I15" s="10"/>
      <c r="J15" s="11"/>
      <c r="K15" s="11"/>
      <c r="L15" s="11"/>
      <c r="M15" s="12"/>
      <c r="N15" s="6"/>
      <c r="O15" s="13"/>
      <c r="P15" s="13"/>
      <c r="Q15" s="6"/>
      <c r="R15" s="14"/>
      <c r="S15" s="14"/>
      <c r="T15" s="6"/>
      <c r="U15" s="6"/>
      <c r="V15" s="6"/>
      <c r="W15" s="6"/>
      <c r="X15" s="6"/>
      <c r="Y15" s="6"/>
      <c r="Z15" s="52" t="s">
        <v>36</v>
      </c>
      <c r="AA15" s="6"/>
      <c r="AB15" s="6"/>
      <c r="AC15" s="6"/>
      <c r="AD15" s="6"/>
    </row>
    <row r="16" spans="1:31" s="22" customFormat="1" ht="17.100000000000001" customHeight="1" x14ac:dyDescent="0.3">
      <c r="A16" s="51" t="s">
        <v>37</v>
      </c>
      <c r="C16" s="15"/>
      <c r="D16" s="16"/>
      <c r="E16" s="68"/>
      <c r="F16" s="10"/>
      <c r="G16" s="10"/>
      <c r="H16" s="10"/>
      <c r="J16" s="17"/>
      <c r="K16" s="17"/>
      <c r="L16" s="17"/>
      <c r="M16" s="18"/>
      <c r="N16" s="19"/>
      <c r="O16" s="20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6"/>
      <c r="AA16" s="6"/>
      <c r="AB16" s="6"/>
      <c r="AC16" s="6"/>
      <c r="AD16" s="6"/>
    </row>
    <row r="17" spans="1:31" s="8" customFormat="1" ht="12.75" customHeight="1" x14ac:dyDescent="0.25">
      <c r="C17" s="6"/>
      <c r="D17" s="6"/>
      <c r="E17" s="69"/>
      <c r="F17" s="23"/>
      <c r="G17" s="23"/>
      <c r="H17" s="23"/>
      <c r="J17" s="24"/>
      <c r="K17" s="24"/>
      <c r="L17" s="24"/>
      <c r="M17" s="25"/>
      <c r="N17" s="26"/>
      <c r="O17" s="27"/>
      <c r="P17" s="27"/>
      <c r="Q17" s="6"/>
      <c r="R17" s="6"/>
      <c r="S17" s="2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1" s="8" customFormat="1" ht="12.75" customHeight="1" x14ac:dyDescent="0.2">
      <c r="C18" s="6"/>
      <c r="D18" s="6"/>
      <c r="E18" s="70"/>
      <c r="F18" s="30"/>
      <c r="G18" s="30"/>
      <c r="H18" s="30"/>
      <c r="I18" s="30"/>
      <c r="J18" s="29"/>
      <c r="K18" s="29"/>
      <c r="L18" s="29"/>
      <c r="M18" s="31"/>
      <c r="N18" s="29"/>
      <c r="O18" s="29"/>
      <c r="P18" s="29"/>
      <c r="Q18" s="6"/>
      <c r="R18" s="29"/>
      <c r="S18" s="6"/>
      <c r="T18" s="6"/>
      <c r="U18" s="6"/>
      <c r="V18" s="6"/>
      <c r="W18" s="6"/>
      <c r="X18" s="6"/>
      <c r="Y18" s="6"/>
      <c r="Z18" s="6"/>
    </row>
    <row r="19" spans="1:31" s="8" customFormat="1" ht="18" customHeight="1" x14ac:dyDescent="0.3">
      <c r="A19" s="111" t="s">
        <v>26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</row>
    <row r="20" spans="1:31" s="8" customFormat="1" ht="12.75" customHeight="1" x14ac:dyDescent="0.2">
      <c r="C20" s="6"/>
      <c r="D20" s="6"/>
      <c r="E20" s="70"/>
      <c r="F20" s="30"/>
      <c r="G20" s="30"/>
      <c r="H20" s="30"/>
      <c r="I20" s="30"/>
      <c r="J20" s="29"/>
      <c r="K20" s="29"/>
      <c r="L20" s="29"/>
      <c r="M20" s="31"/>
      <c r="N20" s="29"/>
      <c r="O20" s="29"/>
      <c r="P20" s="29"/>
      <c r="Q20" s="6"/>
      <c r="R20" s="29"/>
      <c r="S20" s="6"/>
      <c r="T20" s="6"/>
      <c r="U20" s="6"/>
      <c r="V20" s="6"/>
      <c r="W20" s="6"/>
      <c r="X20" s="6"/>
      <c r="Y20" s="6"/>
      <c r="Z20" s="6"/>
    </row>
    <row r="21" spans="1:31" s="8" customFormat="1" ht="12.75" customHeight="1" x14ac:dyDescent="0.2">
      <c r="C21" s="32"/>
      <c r="D21" s="32"/>
      <c r="E21" s="71"/>
      <c r="F21" s="33"/>
      <c r="G21" s="33"/>
      <c r="H21" s="33"/>
      <c r="I21" s="34"/>
      <c r="J21" s="35"/>
      <c r="K21" s="35"/>
      <c r="L21" s="35"/>
      <c r="M21" s="36"/>
      <c r="N21" s="37"/>
      <c r="O21" s="38"/>
      <c r="P21" s="38"/>
      <c r="Q21" s="39"/>
      <c r="R21" s="40"/>
      <c r="S21" s="40"/>
      <c r="T21" s="40"/>
      <c r="U21" s="39"/>
      <c r="V21" s="39"/>
      <c r="W21" s="39"/>
      <c r="X21" s="39"/>
      <c r="Y21" s="39"/>
      <c r="Z21" s="39"/>
      <c r="AA21" s="7"/>
      <c r="AB21" s="7"/>
      <c r="AC21" s="7"/>
    </row>
    <row r="22" spans="1:31" ht="12.75" customHeight="1" x14ac:dyDescent="0.25">
      <c r="A22" s="93" t="s">
        <v>15</v>
      </c>
      <c r="B22" s="93" t="s">
        <v>2</v>
      </c>
      <c r="C22" s="93" t="s">
        <v>10</v>
      </c>
      <c r="D22" s="93" t="s">
        <v>3</v>
      </c>
      <c r="E22" s="90" t="s">
        <v>4</v>
      </c>
      <c r="F22" s="95" t="s">
        <v>5</v>
      </c>
      <c r="G22" s="95" t="s">
        <v>6</v>
      </c>
      <c r="H22" s="95" t="s">
        <v>7</v>
      </c>
      <c r="I22" s="95" t="s">
        <v>8</v>
      </c>
      <c r="J22" s="41"/>
      <c r="K22" s="41"/>
      <c r="L22" s="41"/>
      <c r="M22" s="95" t="s">
        <v>9</v>
      </c>
      <c r="N22" s="91" t="s">
        <v>11</v>
      </c>
      <c r="O22" s="92"/>
      <c r="P22" s="89" t="s">
        <v>112</v>
      </c>
      <c r="Q22" s="89"/>
      <c r="R22" s="91" t="s">
        <v>113</v>
      </c>
      <c r="S22" s="92"/>
      <c r="T22" s="91" t="s">
        <v>111</v>
      </c>
      <c r="U22" s="91" t="s">
        <v>24</v>
      </c>
      <c r="V22" s="92"/>
      <c r="W22" s="91" t="s">
        <v>25</v>
      </c>
      <c r="X22" s="92"/>
      <c r="Y22" s="93" t="s">
        <v>13</v>
      </c>
      <c r="Z22" s="88" t="s">
        <v>14</v>
      </c>
      <c r="AA22" s="7"/>
      <c r="AB22" s="7"/>
      <c r="AC22" s="8"/>
      <c r="AD22" s="8"/>
      <c r="AE22" s="8"/>
    </row>
    <row r="23" spans="1:31" ht="12.75" customHeight="1" x14ac:dyDescent="0.25">
      <c r="A23" s="93"/>
      <c r="B23" s="93"/>
      <c r="C23" s="94"/>
      <c r="D23" s="93"/>
      <c r="E23" s="90"/>
      <c r="F23" s="95"/>
      <c r="G23" s="96"/>
      <c r="H23" s="95"/>
      <c r="I23" s="95"/>
      <c r="J23" s="41"/>
      <c r="K23" s="41"/>
      <c r="L23" s="41"/>
      <c r="M23" s="95"/>
      <c r="N23" s="92"/>
      <c r="O23" s="92"/>
      <c r="P23" s="89"/>
      <c r="Q23" s="89"/>
      <c r="R23" s="92"/>
      <c r="S23" s="92"/>
      <c r="T23" s="92"/>
      <c r="U23" s="92"/>
      <c r="V23" s="92"/>
      <c r="W23" s="92"/>
      <c r="X23" s="92"/>
      <c r="Y23" s="94"/>
      <c r="Z23" s="88"/>
      <c r="AA23" s="7"/>
      <c r="AB23" s="7"/>
      <c r="AC23" s="8"/>
      <c r="AD23" s="8"/>
      <c r="AE23" s="8"/>
    </row>
    <row r="24" spans="1:31" ht="15" x14ac:dyDescent="0.25">
      <c r="A24" s="93"/>
      <c r="B24" s="93"/>
      <c r="C24" s="94"/>
      <c r="D24" s="93"/>
      <c r="E24" s="90"/>
      <c r="F24" s="95"/>
      <c r="G24" s="96"/>
      <c r="H24" s="95"/>
      <c r="I24" s="95"/>
      <c r="J24" s="41"/>
      <c r="K24" s="41"/>
      <c r="L24" s="41"/>
      <c r="M24" s="95"/>
      <c r="N24" s="92"/>
      <c r="O24" s="92"/>
      <c r="P24" s="89"/>
      <c r="Q24" s="89"/>
      <c r="R24" s="92"/>
      <c r="S24" s="92"/>
      <c r="T24" s="92"/>
      <c r="U24" s="92"/>
      <c r="V24" s="92"/>
      <c r="W24" s="92"/>
      <c r="X24" s="92"/>
      <c r="Y24" s="94"/>
      <c r="Z24" s="88"/>
      <c r="AA24" s="7"/>
      <c r="AB24" s="7"/>
      <c r="AC24" s="8"/>
      <c r="AD24" s="8"/>
      <c r="AE24" s="8"/>
    </row>
    <row r="25" spans="1:31" ht="15.75" customHeight="1" x14ac:dyDescent="0.25">
      <c r="A25" s="93"/>
      <c r="B25" s="93"/>
      <c r="C25" s="94"/>
      <c r="D25" s="93"/>
      <c r="E25" s="90"/>
      <c r="F25" s="95"/>
      <c r="G25" s="96"/>
      <c r="H25" s="95"/>
      <c r="I25" s="95"/>
      <c r="J25" s="41"/>
      <c r="K25" s="41"/>
      <c r="L25" s="41"/>
      <c r="M25" s="95"/>
      <c r="N25" s="62" t="s">
        <v>12</v>
      </c>
      <c r="O25" s="62" t="s">
        <v>1</v>
      </c>
      <c r="P25" s="62" t="s">
        <v>12</v>
      </c>
      <c r="Q25" s="62" t="s">
        <v>1</v>
      </c>
      <c r="R25" s="62" t="s">
        <v>12</v>
      </c>
      <c r="S25" s="62" t="s">
        <v>1</v>
      </c>
      <c r="T25" s="62" t="s">
        <v>12</v>
      </c>
      <c r="U25" s="62" t="s">
        <v>12</v>
      </c>
      <c r="V25" s="62" t="s">
        <v>1</v>
      </c>
      <c r="W25" s="62" t="s">
        <v>12</v>
      </c>
      <c r="X25" s="62" t="s">
        <v>1</v>
      </c>
      <c r="Y25" s="94"/>
      <c r="Z25" s="88"/>
      <c r="AA25" s="7"/>
      <c r="AB25" s="7"/>
      <c r="AC25" s="8"/>
      <c r="AD25" s="8"/>
      <c r="AE25" s="8"/>
    </row>
    <row r="26" spans="1:31" x14ac:dyDescent="0.2">
      <c r="A26" s="65">
        <v>1</v>
      </c>
      <c r="B26" s="79">
        <v>83</v>
      </c>
      <c r="C26" s="80" t="s">
        <v>39</v>
      </c>
      <c r="D26" s="64" t="s">
        <v>19</v>
      </c>
      <c r="E26" s="72">
        <v>500</v>
      </c>
      <c r="F26" s="77">
        <v>0.48333333333333334</v>
      </c>
      <c r="G26" s="77">
        <v>0.50954861111111105</v>
      </c>
      <c r="H26" s="77">
        <v>1.435185185185185E-3</v>
      </c>
      <c r="I26" s="45">
        <f>G26-F26-H26</f>
        <v>2.4780092592592527E-2</v>
      </c>
      <c r="J26" s="46">
        <f>HOUR(I26)</f>
        <v>0</v>
      </c>
      <c r="K26" s="46">
        <f>MINUTE(I26)</f>
        <v>35</v>
      </c>
      <c r="L26" s="46">
        <f>SECOND(I26)</f>
        <v>41</v>
      </c>
      <c r="M26" s="49">
        <f>+(J26*60+K26+(L26/60))*2</f>
        <v>71.36666666666666</v>
      </c>
      <c r="N26" s="47">
        <v>0</v>
      </c>
      <c r="O26" s="47">
        <v>15.7</v>
      </c>
      <c r="P26" s="47">
        <v>0</v>
      </c>
      <c r="Q26" s="47">
        <v>15.3</v>
      </c>
      <c r="R26" s="47">
        <v>0</v>
      </c>
      <c r="S26" s="50">
        <v>41.85</v>
      </c>
      <c r="T26" s="47">
        <v>0</v>
      </c>
      <c r="U26" s="47">
        <v>0</v>
      </c>
      <c r="V26" s="47">
        <v>16.78</v>
      </c>
      <c r="W26" s="47">
        <v>0</v>
      </c>
      <c r="X26" s="47">
        <v>38.11</v>
      </c>
      <c r="Y26" s="43">
        <f>+SUM(M26:X26)</f>
        <v>199.10666666666668</v>
      </c>
      <c r="Z26" s="48">
        <f>E26-Y26</f>
        <v>300.89333333333332</v>
      </c>
      <c r="AA26" s="7"/>
      <c r="AB26" s="7"/>
      <c r="AC26" s="8"/>
      <c r="AD26" s="8"/>
      <c r="AE26" s="8"/>
    </row>
    <row r="27" spans="1:31" x14ac:dyDescent="0.2">
      <c r="A27" s="65">
        <v>2</v>
      </c>
      <c r="B27" s="79">
        <v>15</v>
      </c>
      <c r="C27" s="80" t="s">
        <v>19</v>
      </c>
      <c r="D27" s="64" t="s">
        <v>19</v>
      </c>
      <c r="E27" s="72">
        <v>500</v>
      </c>
      <c r="F27" s="77">
        <v>0.375</v>
      </c>
      <c r="G27" s="77">
        <v>0.41267361111111112</v>
      </c>
      <c r="H27" s="77">
        <v>1.3888888888888889E-3</v>
      </c>
      <c r="I27" s="45">
        <f>G27-F27-H27</f>
        <v>3.6284722222222225E-2</v>
      </c>
      <c r="J27" s="46">
        <f>HOUR(I27)</f>
        <v>0</v>
      </c>
      <c r="K27" s="46">
        <f>MINUTE(I27)</f>
        <v>52</v>
      </c>
      <c r="L27" s="46">
        <f>SECOND(I27)</f>
        <v>15</v>
      </c>
      <c r="M27" s="49">
        <f>+(J27*60+K27+(L27/60))*2</f>
        <v>104.5</v>
      </c>
      <c r="N27" s="47">
        <v>7</v>
      </c>
      <c r="O27" s="47">
        <v>13.7</v>
      </c>
      <c r="P27" s="47">
        <v>0</v>
      </c>
      <c r="Q27" s="47">
        <v>20.2</v>
      </c>
      <c r="R27" s="47">
        <v>0</v>
      </c>
      <c r="S27" s="50">
        <v>54.3</v>
      </c>
      <c r="T27" s="47">
        <v>0</v>
      </c>
      <c r="U27" s="47">
        <v>5</v>
      </c>
      <c r="V27" s="47">
        <v>12.2</v>
      </c>
      <c r="W27" s="47">
        <v>10</v>
      </c>
      <c r="X27" s="47">
        <v>36.75</v>
      </c>
      <c r="Y27" s="43">
        <f>+SUM(M27:X27)</f>
        <v>263.64999999999998</v>
      </c>
      <c r="Z27" s="48">
        <f>E27-Y27</f>
        <v>236.35000000000002</v>
      </c>
      <c r="AA27" s="7"/>
      <c r="AB27" s="7"/>
      <c r="AC27" s="8"/>
      <c r="AD27" s="8"/>
      <c r="AE27" s="8"/>
    </row>
    <row r="28" spans="1:31" x14ac:dyDescent="0.2">
      <c r="A28" s="65">
        <v>3</v>
      </c>
      <c r="B28" s="79">
        <v>6</v>
      </c>
      <c r="C28" s="80" t="s">
        <v>40</v>
      </c>
      <c r="D28" s="64" t="s">
        <v>19</v>
      </c>
      <c r="E28" s="72">
        <v>500</v>
      </c>
      <c r="F28" s="77">
        <v>0.38750000000000001</v>
      </c>
      <c r="G28" s="77">
        <v>0.4135416666666667</v>
      </c>
      <c r="H28" s="77">
        <v>0</v>
      </c>
      <c r="I28" s="45">
        <f>G28-F28-H28</f>
        <v>2.6041666666666685E-2</v>
      </c>
      <c r="J28" s="46">
        <f>HOUR(I28)</f>
        <v>0</v>
      </c>
      <c r="K28" s="46">
        <f>MINUTE(I28)</f>
        <v>37</v>
      </c>
      <c r="L28" s="46">
        <f>SECOND(I28)</f>
        <v>30</v>
      </c>
      <c r="M28" s="49">
        <f>+(J28*60+K28+(L28/60))*2</f>
        <v>75</v>
      </c>
      <c r="N28" s="47">
        <v>0</v>
      </c>
      <c r="O28" s="47">
        <v>17.079999999999998</v>
      </c>
      <c r="P28" s="47">
        <v>0</v>
      </c>
      <c r="Q28" s="47">
        <v>17.579999999999998</v>
      </c>
      <c r="R28" s="47">
        <v>4</v>
      </c>
      <c r="S28" s="50">
        <v>79.099999999999994</v>
      </c>
      <c r="T28" s="47">
        <v>0</v>
      </c>
      <c r="U28" s="47">
        <v>0</v>
      </c>
      <c r="V28" s="47">
        <v>15.61</v>
      </c>
      <c r="W28" s="47">
        <v>10</v>
      </c>
      <c r="X28" s="47">
        <v>67.19</v>
      </c>
      <c r="Y28" s="43">
        <f>+SUM(M28:X28)</f>
        <v>285.56</v>
      </c>
      <c r="Z28" s="48">
        <f>E28-Y28</f>
        <v>214.44</v>
      </c>
      <c r="AA28" s="7"/>
      <c r="AB28" s="7"/>
      <c r="AC28" s="8"/>
      <c r="AD28" s="8"/>
      <c r="AE28" s="8"/>
    </row>
    <row r="29" spans="1:31" s="8" customFormat="1" ht="17.100000000000001" customHeight="1" x14ac:dyDescent="0.3">
      <c r="A29" s="51" t="s">
        <v>20</v>
      </c>
      <c r="C29" s="9"/>
      <c r="D29" s="9"/>
      <c r="E29" s="68"/>
      <c r="F29" s="10"/>
      <c r="G29" s="10"/>
      <c r="H29" s="10"/>
      <c r="I29" s="10"/>
      <c r="J29" s="11"/>
      <c r="K29" s="11"/>
      <c r="L29" s="11"/>
      <c r="M29" s="12"/>
      <c r="N29" s="6"/>
      <c r="O29" s="13"/>
      <c r="P29" s="13"/>
      <c r="Q29" s="6"/>
      <c r="R29" s="14"/>
      <c r="S29" s="14"/>
      <c r="T29" s="6"/>
      <c r="U29" s="6"/>
      <c r="V29" s="6"/>
      <c r="W29" s="6"/>
      <c r="X29" s="6"/>
      <c r="Y29" s="6"/>
      <c r="Z29" s="52" t="s">
        <v>36</v>
      </c>
      <c r="AA29" s="6"/>
      <c r="AB29" s="6"/>
      <c r="AC29" s="6"/>
      <c r="AD29" s="6"/>
    </row>
    <row r="30" spans="1:31" s="22" customFormat="1" ht="17.100000000000001" customHeight="1" x14ac:dyDescent="0.3">
      <c r="A30" s="51" t="s">
        <v>37</v>
      </c>
      <c r="C30" s="15"/>
      <c r="D30" s="16"/>
      <c r="E30" s="68"/>
      <c r="F30" s="10"/>
      <c r="G30" s="10"/>
      <c r="H30" s="10"/>
      <c r="J30" s="17"/>
      <c r="K30" s="17"/>
      <c r="L30" s="17"/>
      <c r="M30" s="18"/>
      <c r="N30" s="19"/>
      <c r="O30" s="20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6"/>
      <c r="AA30" s="6"/>
      <c r="AB30" s="6"/>
      <c r="AC30" s="6"/>
      <c r="AD30" s="6"/>
    </row>
    <row r="31" spans="1:31" s="8" customFormat="1" ht="12.75" customHeight="1" x14ac:dyDescent="0.25">
      <c r="C31" s="6"/>
      <c r="D31" s="6"/>
      <c r="E31" s="69"/>
      <c r="F31" s="23"/>
      <c r="G31" s="23"/>
      <c r="H31" s="23"/>
      <c r="J31" s="24"/>
      <c r="K31" s="24"/>
      <c r="L31" s="24"/>
      <c r="M31" s="25"/>
      <c r="N31" s="26"/>
      <c r="O31" s="27"/>
      <c r="P31" s="27"/>
      <c r="Q31" s="6"/>
      <c r="R31" s="6"/>
      <c r="S31" s="28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1" s="8" customFormat="1" ht="12.75" customHeight="1" x14ac:dyDescent="0.2">
      <c r="C32" s="6"/>
      <c r="D32" s="6"/>
      <c r="E32" s="70"/>
      <c r="F32" s="30"/>
      <c r="G32" s="30"/>
      <c r="H32" s="30"/>
      <c r="I32" s="30"/>
      <c r="J32" s="29"/>
      <c r="K32" s="29"/>
      <c r="L32" s="29"/>
      <c r="M32" s="31"/>
      <c r="N32" s="29"/>
      <c r="O32" s="29"/>
      <c r="P32" s="29"/>
      <c r="Q32" s="6"/>
      <c r="R32" s="29"/>
      <c r="S32" s="6"/>
      <c r="T32" s="6"/>
      <c r="U32" s="6"/>
      <c r="V32" s="6"/>
      <c r="W32" s="6"/>
      <c r="X32" s="6"/>
      <c r="Y32" s="6"/>
      <c r="Z32" s="6"/>
    </row>
    <row r="33" spans="1:31" s="8" customFormat="1" ht="18" customHeight="1" x14ac:dyDescent="0.3">
      <c r="A33" s="111" t="s">
        <v>26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3"/>
    </row>
    <row r="34" spans="1:31" s="8" customFormat="1" ht="12.75" customHeight="1" x14ac:dyDescent="0.2">
      <c r="C34" s="6"/>
      <c r="D34" s="6"/>
      <c r="E34" s="70"/>
      <c r="F34" s="30"/>
      <c r="G34" s="30"/>
      <c r="H34" s="30"/>
      <c r="I34" s="30"/>
      <c r="J34" s="29"/>
      <c r="K34" s="29"/>
      <c r="L34" s="29"/>
      <c r="M34" s="31"/>
      <c r="N34" s="29"/>
      <c r="O34" s="29"/>
      <c r="P34" s="29"/>
      <c r="Q34" s="6"/>
      <c r="R34" s="29"/>
      <c r="S34" s="6"/>
      <c r="T34" s="6"/>
      <c r="U34" s="6"/>
      <c r="V34" s="6"/>
      <c r="W34" s="6"/>
      <c r="X34" s="6"/>
      <c r="Y34" s="6"/>
      <c r="Z34" s="6"/>
    </row>
    <row r="35" spans="1:31" s="8" customFormat="1" ht="12.75" customHeight="1" x14ac:dyDescent="0.2">
      <c r="C35" s="32"/>
      <c r="D35" s="32"/>
      <c r="E35" s="71"/>
      <c r="F35" s="33"/>
      <c r="G35" s="33"/>
      <c r="H35" s="33"/>
      <c r="I35" s="34"/>
      <c r="J35" s="35"/>
      <c r="K35" s="35"/>
      <c r="L35" s="35"/>
      <c r="M35" s="36"/>
      <c r="N35" s="37"/>
      <c r="O35" s="38"/>
      <c r="P35" s="38"/>
      <c r="Q35" s="39"/>
      <c r="R35" s="40"/>
      <c r="S35" s="40"/>
      <c r="T35" s="40"/>
      <c r="U35" s="39"/>
      <c r="V35" s="39"/>
      <c r="W35" s="39"/>
      <c r="X35" s="39"/>
      <c r="Y35" s="39"/>
      <c r="Z35" s="39"/>
      <c r="AA35" s="7"/>
      <c r="AB35" s="7"/>
      <c r="AC35" s="7"/>
    </row>
    <row r="36" spans="1:31" ht="12.75" customHeight="1" x14ac:dyDescent="0.25">
      <c r="A36" s="93" t="s">
        <v>15</v>
      </c>
      <c r="B36" s="93" t="s">
        <v>2</v>
      </c>
      <c r="C36" s="93" t="s">
        <v>10</v>
      </c>
      <c r="D36" s="93" t="s">
        <v>3</v>
      </c>
      <c r="E36" s="90" t="s">
        <v>4</v>
      </c>
      <c r="F36" s="95" t="s">
        <v>5</v>
      </c>
      <c r="G36" s="95" t="s">
        <v>6</v>
      </c>
      <c r="H36" s="95" t="s">
        <v>7</v>
      </c>
      <c r="I36" s="95" t="s">
        <v>8</v>
      </c>
      <c r="J36" s="41"/>
      <c r="K36" s="41"/>
      <c r="L36" s="41"/>
      <c r="M36" s="95" t="s">
        <v>9</v>
      </c>
      <c r="N36" s="91" t="s">
        <v>11</v>
      </c>
      <c r="O36" s="92"/>
      <c r="P36" s="89" t="s">
        <v>112</v>
      </c>
      <c r="Q36" s="89"/>
      <c r="R36" s="91" t="s">
        <v>113</v>
      </c>
      <c r="S36" s="92"/>
      <c r="T36" s="91" t="s">
        <v>111</v>
      </c>
      <c r="U36" s="91" t="s">
        <v>24</v>
      </c>
      <c r="V36" s="92"/>
      <c r="W36" s="91" t="s">
        <v>25</v>
      </c>
      <c r="X36" s="92"/>
      <c r="Y36" s="93" t="s">
        <v>13</v>
      </c>
      <c r="Z36" s="88" t="s">
        <v>14</v>
      </c>
      <c r="AA36" s="7"/>
      <c r="AB36" s="7"/>
      <c r="AC36" s="8"/>
      <c r="AD36" s="8"/>
      <c r="AE36" s="8"/>
    </row>
    <row r="37" spans="1:31" ht="12.75" customHeight="1" x14ac:dyDescent="0.25">
      <c r="A37" s="93"/>
      <c r="B37" s="93"/>
      <c r="C37" s="94"/>
      <c r="D37" s="93"/>
      <c r="E37" s="90"/>
      <c r="F37" s="95"/>
      <c r="G37" s="96"/>
      <c r="H37" s="95"/>
      <c r="I37" s="95"/>
      <c r="J37" s="41"/>
      <c r="K37" s="41"/>
      <c r="L37" s="41"/>
      <c r="M37" s="95"/>
      <c r="N37" s="92"/>
      <c r="O37" s="92"/>
      <c r="P37" s="89"/>
      <c r="Q37" s="89"/>
      <c r="R37" s="92"/>
      <c r="S37" s="92"/>
      <c r="T37" s="92"/>
      <c r="U37" s="92"/>
      <c r="V37" s="92"/>
      <c r="W37" s="92"/>
      <c r="X37" s="92"/>
      <c r="Y37" s="94"/>
      <c r="Z37" s="88"/>
      <c r="AA37" s="7"/>
      <c r="AB37" s="7"/>
      <c r="AC37" s="8"/>
      <c r="AD37" s="8"/>
      <c r="AE37" s="8"/>
    </row>
    <row r="38" spans="1:31" ht="15" x14ac:dyDescent="0.25">
      <c r="A38" s="93"/>
      <c r="B38" s="93"/>
      <c r="C38" s="94"/>
      <c r="D38" s="93"/>
      <c r="E38" s="90"/>
      <c r="F38" s="95"/>
      <c r="G38" s="96"/>
      <c r="H38" s="95"/>
      <c r="I38" s="95"/>
      <c r="J38" s="41"/>
      <c r="K38" s="41"/>
      <c r="L38" s="41"/>
      <c r="M38" s="95"/>
      <c r="N38" s="92"/>
      <c r="O38" s="92"/>
      <c r="P38" s="89"/>
      <c r="Q38" s="89"/>
      <c r="R38" s="92"/>
      <c r="S38" s="92"/>
      <c r="T38" s="92"/>
      <c r="U38" s="92"/>
      <c r="V38" s="92"/>
      <c r="W38" s="92"/>
      <c r="X38" s="92"/>
      <c r="Y38" s="94"/>
      <c r="Z38" s="88"/>
      <c r="AA38" s="7"/>
      <c r="AB38" s="7"/>
      <c r="AC38" s="8"/>
      <c r="AD38" s="8"/>
      <c r="AE38" s="8"/>
    </row>
    <row r="39" spans="1:31" ht="15.75" customHeight="1" x14ac:dyDescent="0.25">
      <c r="A39" s="93"/>
      <c r="B39" s="93"/>
      <c r="C39" s="94"/>
      <c r="D39" s="93"/>
      <c r="E39" s="90"/>
      <c r="F39" s="95"/>
      <c r="G39" s="96"/>
      <c r="H39" s="95"/>
      <c r="I39" s="95"/>
      <c r="J39" s="41"/>
      <c r="K39" s="41"/>
      <c r="L39" s="41"/>
      <c r="M39" s="95"/>
      <c r="N39" s="62" t="s">
        <v>12</v>
      </c>
      <c r="O39" s="62" t="s">
        <v>1</v>
      </c>
      <c r="P39" s="62" t="s">
        <v>12</v>
      </c>
      <c r="Q39" s="62" t="s">
        <v>1</v>
      </c>
      <c r="R39" s="62" t="s">
        <v>12</v>
      </c>
      <c r="S39" s="62" t="s">
        <v>1</v>
      </c>
      <c r="T39" s="62" t="s">
        <v>12</v>
      </c>
      <c r="U39" s="62" t="s">
        <v>12</v>
      </c>
      <c r="V39" s="62" t="s">
        <v>1</v>
      </c>
      <c r="W39" s="62" t="s">
        <v>12</v>
      </c>
      <c r="X39" s="62" t="s">
        <v>1</v>
      </c>
      <c r="Y39" s="94"/>
      <c r="Z39" s="88"/>
      <c r="AA39" s="7"/>
      <c r="AB39" s="7"/>
      <c r="AC39" s="8"/>
      <c r="AD39" s="8"/>
      <c r="AE39" s="8"/>
    </row>
    <row r="40" spans="1:31" x14ac:dyDescent="0.2">
      <c r="A40" s="65">
        <v>1</v>
      </c>
      <c r="B40" s="79">
        <v>74</v>
      </c>
      <c r="C40" s="78" t="s">
        <v>45</v>
      </c>
      <c r="D40" s="64" t="s">
        <v>21</v>
      </c>
      <c r="E40" s="72">
        <v>500</v>
      </c>
      <c r="F40" s="77">
        <v>0.47083333333333338</v>
      </c>
      <c r="G40" s="77">
        <v>0.49245370370370373</v>
      </c>
      <c r="H40" s="77">
        <v>0</v>
      </c>
      <c r="I40" s="45">
        <f>G40-F40-H40</f>
        <v>2.1620370370370345E-2</v>
      </c>
      <c r="J40" s="46">
        <f>HOUR(I40)</f>
        <v>0</v>
      </c>
      <c r="K40" s="46">
        <f>MINUTE(I40)</f>
        <v>31</v>
      </c>
      <c r="L40" s="46">
        <f>SECOND(I40)</f>
        <v>8</v>
      </c>
      <c r="M40" s="49">
        <f>+(J40*60+K40+(L40/60))*2</f>
        <v>62.266666666666666</v>
      </c>
      <c r="N40" s="47">
        <v>0</v>
      </c>
      <c r="O40" s="47">
        <v>16.5</v>
      </c>
      <c r="P40" s="47">
        <v>0</v>
      </c>
      <c r="Q40" s="47">
        <v>16.649999999999999</v>
      </c>
      <c r="R40" s="47">
        <v>0</v>
      </c>
      <c r="S40" s="50">
        <v>49.35</v>
      </c>
      <c r="T40" s="47">
        <v>0</v>
      </c>
      <c r="U40" s="47">
        <v>10</v>
      </c>
      <c r="V40" s="47">
        <v>16.05</v>
      </c>
      <c r="W40" s="47">
        <v>0</v>
      </c>
      <c r="X40" s="47">
        <v>53.44</v>
      </c>
      <c r="Y40" s="43">
        <f>+SUM(M40:X40)</f>
        <v>224.25666666666666</v>
      </c>
      <c r="Z40" s="48">
        <f>E40-Y40</f>
        <v>275.74333333333334</v>
      </c>
      <c r="AA40" s="7"/>
      <c r="AB40" s="7"/>
      <c r="AC40" s="8"/>
      <c r="AD40" s="8"/>
      <c r="AE40" s="8"/>
    </row>
    <row r="41" spans="1:31" x14ac:dyDescent="0.2">
      <c r="A41" s="42">
        <v>2</v>
      </c>
      <c r="B41" s="79">
        <v>22</v>
      </c>
      <c r="C41" s="78" t="s">
        <v>41</v>
      </c>
      <c r="D41" s="64" t="s">
        <v>21</v>
      </c>
      <c r="E41" s="72">
        <v>500</v>
      </c>
      <c r="F41" s="77">
        <v>0.39583333333333331</v>
      </c>
      <c r="G41" s="77">
        <v>0.42714120370370368</v>
      </c>
      <c r="H41" s="77">
        <v>0</v>
      </c>
      <c r="I41" s="45">
        <f>G41-F41-H41</f>
        <v>3.1307870370370361E-2</v>
      </c>
      <c r="J41" s="46">
        <f>HOUR(I41)</f>
        <v>0</v>
      </c>
      <c r="K41" s="46">
        <f>MINUTE(I41)</f>
        <v>45</v>
      </c>
      <c r="L41" s="46">
        <f>SECOND(I41)</f>
        <v>5</v>
      </c>
      <c r="M41" s="49">
        <f>+(J41*60+K41+(L41/60))*2</f>
        <v>90.166666666666671</v>
      </c>
      <c r="N41" s="47">
        <v>5</v>
      </c>
      <c r="O41" s="47">
        <v>14.33</v>
      </c>
      <c r="P41" s="47">
        <v>10</v>
      </c>
      <c r="Q41" s="47">
        <v>13.68</v>
      </c>
      <c r="R41" s="47">
        <v>0</v>
      </c>
      <c r="S41" s="50">
        <v>50.4</v>
      </c>
      <c r="T41" s="47">
        <v>0</v>
      </c>
      <c r="U41" s="47">
        <v>0</v>
      </c>
      <c r="V41" s="47">
        <v>14.8</v>
      </c>
      <c r="W41" s="47">
        <v>0</v>
      </c>
      <c r="X41" s="47">
        <v>39.69</v>
      </c>
      <c r="Y41" s="43">
        <f>+SUM(M41:X41)</f>
        <v>238.06666666666669</v>
      </c>
      <c r="Z41" s="48">
        <f>E41-Y41</f>
        <v>261.93333333333328</v>
      </c>
      <c r="AA41" s="7"/>
      <c r="AB41" s="7"/>
      <c r="AC41" s="8"/>
      <c r="AD41" s="8"/>
      <c r="AE41" s="8"/>
    </row>
    <row r="42" spans="1:31" x14ac:dyDescent="0.2">
      <c r="A42" s="42">
        <v>3</v>
      </c>
      <c r="B42" s="79">
        <v>79</v>
      </c>
      <c r="C42" s="78" t="s">
        <v>46</v>
      </c>
      <c r="D42" s="64" t="s">
        <v>21</v>
      </c>
      <c r="E42" s="72">
        <v>500</v>
      </c>
      <c r="F42" s="77">
        <v>0.4777777777777778</v>
      </c>
      <c r="G42" s="77">
        <v>0.51799768518518519</v>
      </c>
      <c r="H42" s="77">
        <v>0</v>
      </c>
      <c r="I42" s="45">
        <f>G42-F42-H42</f>
        <v>4.0219907407407385E-2</v>
      </c>
      <c r="J42" s="46">
        <f>HOUR(I42)</f>
        <v>0</v>
      </c>
      <c r="K42" s="46">
        <f>MINUTE(I42)</f>
        <v>57</v>
      </c>
      <c r="L42" s="46">
        <f>SECOND(I42)</f>
        <v>55</v>
      </c>
      <c r="M42" s="49">
        <f>+(J42*60+K42+(L42/60))*2</f>
        <v>115.83333333333333</v>
      </c>
      <c r="N42" s="47">
        <v>0</v>
      </c>
      <c r="O42" s="47">
        <v>15.35</v>
      </c>
      <c r="P42" s="47">
        <v>0</v>
      </c>
      <c r="Q42" s="47">
        <v>17.45</v>
      </c>
      <c r="R42" s="47">
        <v>2</v>
      </c>
      <c r="S42" s="50">
        <v>56.5</v>
      </c>
      <c r="T42" s="47">
        <v>0</v>
      </c>
      <c r="U42" s="47">
        <v>0</v>
      </c>
      <c r="V42" s="47">
        <v>13.21</v>
      </c>
      <c r="W42" s="47">
        <v>0</v>
      </c>
      <c r="X42" s="47">
        <v>44.09</v>
      </c>
      <c r="Y42" s="43">
        <f>+SUM(M42:X42)</f>
        <v>264.43333333333334</v>
      </c>
      <c r="Z42" s="48">
        <f>E42-Y42</f>
        <v>235.56666666666666</v>
      </c>
      <c r="AA42" s="7"/>
      <c r="AB42" s="7"/>
      <c r="AC42" s="8"/>
      <c r="AD42" s="8"/>
      <c r="AE42" s="8"/>
    </row>
    <row r="43" spans="1:31" ht="17.25" x14ac:dyDescent="0.3">
      <c r="A43" s="51" t="s">
        <v>65</v>
      </c>
      <c r="B43" s="8"/>
      <c r="C43" s="9"/>
      <c r="D43" s="9"/>
      <c r="E43" s="68"/>
      <c r="F43" s="10"/>
      <c r="G43" s="10"/>
      <c r="H43" s="10"/>
      <c r="I43" s="10"/>
      <c r="J43" s="11"/>
      <c r="K43" s="11"/>
      <c r="L43" s="11"/>
      <c r="M43" s="12"/>
      <c r="N43" s="6"/>
      <c r="O43" s="13"/>
      <c r="P43" s="13"/>
      <c r="Q43" s="6"/>
      <c r="R43" s="14"/>
      <c r="S43" s="14"/>
      <c r="T43" s="6"/>
      <c r="U43" s="6"/>
      <c r="V43" s="6"/>
      <c r="W43" s="6"/>
      <c r="X43" s="6"/>
      <c r="Y43" s="6"/>
      <c r="Z43" s="52" t="s">
        <v>36</v>
      </c>
    </row>
    <row r="44" spans="1:31" ht="18.75" x14ac:dyDescent="0.3">
      <c r="A44" s="51" t="s">
        <v>37</v>
      </c>
      <c r="B44" s="22"/>
      <c r="C44" s="15"/>
      <c r="D44" s="16"/>
      <c r="E44" s="68"/>
      <c r="F44" s="10"/>
      <c r="G44" s="10"/>
      <c r="H44" s="10"/>
      <c r="I44" s="22"/>
      <c r="J44" s="17"/>
      <c r="K44" s="17"/>
      <c r="L44" s="17"/>
      <c r="M44" s="18"/>
      <c r="N44" s="19"/>
      <c r="O44" s="20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6"/>
    </row>
    <row r="45" spans="1:31" ht="15.75" x14ac:dyDescent="0.25">
      <c r="A45" s="8"/>
      <c r="B45" s="8"/>
      <c r="C45" s="6"/>
      <c r="D45" s="6"/>
      <c r="E45" s="69"/>
      <c r="F45" s="23"/>
      <c r="G45" s="23"/>
      <c r="H45" s="23"/>
      <c r="I45" s="8"/>
      <c r="J45" s="24"/>
      <c r="K45" s="24"/>
      <c r="L45" s="24"/>
      <c r="M45" s="25"/>
      <c r="N45" s="26"/>
      <c r="O45" s="27"/>
      <c r="P45" s="27"/>
      <c r="Q45" s="6"/>
      <c r="R45" s="6"/>
      <c r="S45" s="28"/>
      <c r="T45" s="6"/>
      <c r="U45" s="6"/>
      <c r="V45" s="6"/>
      <c r="W45" s="6"/>
      <c r="X45" s="6"/>
      <c r="Y45" s="6"/>
      <c r="Z45" s="6"/>
    </row>
    <row r="46" spans="1:31" x14ac:dyDescent="0.2">
      <c r="A46" s="8"/>
      <c r="B46" s="8"/>
      <c r="C46" s="6"/>
      <c r="D46" s="6"/>
      <c r="E46" s="70"/>
      <c r="F46" s="30"/>
      <c r="G46" s="30"/>
      <c r="H46" s="30"/>
      <c r="I46" s="30"/>
      <c r="J46" s="29"/>
      <c r="K46" s="29"/>
      <c r="L46" s="29"/>
      <c r="M46" s="31"/>
      <c r="N46" s="29"/>
      <c r="O46" s="29"/>
      <c r="P46" s="29"/>
      <c r="Q46" s="6"/>
      <c r="R46" s="29"/>
      <c r="S46" s="6"/>
      <c r="T46" s="6"/>
      <c r="U46" s="6"/>
      <c r="V46" s="6"/>
      <c r="W46" s="6"/>
      <c r="X46" s="6"/>
      <c r="Y46" s="6"/>
      <c r="Z46" s="6"/>
    </row>
    <row r="47" spans="1:31" ht="18.75" x14ac:dyDescent="0.3">
      <c r="A47" s="111" t="s">
        <v>26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3"/>
    </row>
    <row r="48" spans="1:31" x14ac:dyDescent="0.2">
      <c r="A48" s="8"/>
      <c r="B48" s="8"/>
      <c r="C48" s="6"/>
      <c r="D48" s="6"/>
      <c r="E48" s="70"/>
      <c r="F48" s="30"/>
      <c r="G48" s="30"/>
      <c r="H48" s="30"/>
      <c r="I48" s="30"/>
      <c r="J48" s="29"/>
      <c r="K48" s="29"/>
      <c r="L48" s="29"/>
      <c r="M48" s="31"/>
      <c r="N48" s="29"/>
      <c r="O48" s="29"/>
      <c r="P48" s="29"/>
      <c r="Q48" s="6"/>
      <c r="R48" s="29"/>
      <c r="S48" s="6"/>
      <c r="T48" s="6"/>
      <c r="U48" s="6"/>
      <c r="V48" s="6"/>
      <c r="W48" s="6"/>
      <c r="X48" s="6"/>
      <c r="Y48" s="6"/>
      <c r="Z48" s="6"/>
    </row>
    <row r="49" spans="1:26" x14ac:dyDescent="0.2">
      <c r="A49" s="8"/>
      <c r="B49" s="8"/>
      <c r="C49" s="32"/>
      <c r="D49" s="32"/>
      <c r="E49" s="71"/>
      <c r="F49" s="33"/>
      <c r="G49" s="33"/>
      <c r="H49" s="33"/>
      <c r="I49" s="34"/>
      <c r="J49" s="35"/>
      <c r="K49" s="35"/>
      <c r="L49" s="35"/>
      <c r="M49" s="36"/>
      <c r="N49" s="37"/>
      <c r="O49" s="38"/>
      <c r="P49" s="38"/>
      <c r="Q49" s="39"/>
      <c r="R49" s="40"/>
      <c r="S49" s="40"/>
      <c r="T49" s="40"/>
      <c r="U49" s="39"/>
      <c r="V49" s="39"/>
      <c r="W49" s="39"/>
      <c r="X49" s="39"/>
      <c r="Y49" s="39"/>
      <c r="Z49" s="39"/>
    </row>
    <row r="50" spans="1:26" ht="15" customHeight="1" x14ac:dyDescent="0.25">
      <c r="A50" s="93" t="s">
        <v>15</v>
      </c>
      <c r="B50" s="93" t="s">
        <v>2</v>
      </c>
      <c r="C50" s="93" t="s">
        <v>10</v>
      </c>
      <c r="D50" s="93" t="s">
        <v>3</v>
      </c>
      <c r="E50" s="90" t="s">
        <v>4</v>
      </c>
      <c r="F50" s="95" t="s">
        <v>5</v>
      </c>
      <c r="G50" s="95" t="s">
        <v>6</v>
      </c>
      <c r="H50" s="95" t="s">
        <v>7</v>
      </c>
      <c r="I50" s="95" t="s">
        <v>8</v>
      </c>
      <c r="J50" s="41"/>
      <c r="K50" s="41"/>
      <c r="L50" s="41"/>
      <c r="M50" s="95" t="s">
        <v>9</v>
      </c>
      <c r="N50" s="91" t="s">
        <v>11</v>
      </c>
      <c r="O50" s="92"/>
      <c r="P50" s="102" t="s">
        <v>112</v>
      </c>
      <c r="Q50" s="103"/>
      <c r="R50" s="91" t="s">
        <v>113</v>
      </c>
      <c r="S50" s="92"/>
      <c r="T50" s="100" t="s">
        <v>111</v>
      </c>
      <c r="U50" s="91" t="s">
        <v>24</v>
      </c>
      <c r="V50" s="92"/>
      <c r="W50" s="91" t="s">
        <v>25</v>
      </c>
      <c r="X50" s="92"/>
      <c r="Y50" s="93" t="s">
        <v>13</v>
      </c>
      <c r="Z50" s="88" t="s">
        <v>14</v>
      </c>
    </row>
    <row r="51" spans="1:26" ht="15" x14ac:dyDescent="0.25">
      <c r="A51" s="93"/>
      <c r="B51" s="93"/>
      <c r="C51" s="94"/>
      <c r="D51" s="93"/>
      <c r="E51" s="90"/>
      <c r="F51" s="95"/>
      <c r="G51" s="96"/>
      <c r="H51" s="95"/>
      <c r="I51" s="95"/>
      <c r="J51" s="41"/>
      <c r="K51" s="41"/>
      <c r="L51" s="41"/>
      <c r="M51" s="95"/>
      <c r="N51" s="92"/>
      <c r="O51" s="92"/>
      <c r="P51" s="104"/>
      <c r="Q51" s="105"/>
      <c r="R51" s="92"/>
      <c r="S51" s="92"/>
      <c r="T51" s="101"/>
      <c r="U51" s="92"/>
      <c r="V51" s="92"/>
      <c r="W51" s="92"/>
      <c r="X51" s="92"/>
      <c r="Y51" s="94"/>
      <c r="Z51" s="88"/>
    </row>
    <row r="52" spans="1:26" ht="15" x14ac:dyDescent="0.25">
      <c r="A52" s="93"/>
      <c r="B52" s="93"/>
      <c r="C52" s="94"/>
      <c r="D52" s="93"/>
      <c r="E52" s="90"/>
      <c r="F52" s="95"/>
      <c r="G52" s="96"/>
      <c r="H52" s="95"/>
      <c r="I52" s="95"/>
      <c r="J52" s="41"/>
      <c r="K52" s="41"/>
      <c r="L52" s="41"/>
      <c r="M52" s="95"/>
      <c r="N52" s="92"/>
      <c r="O52" s="92"/>
      <c r="P52" s="106"/>
      <c r="Q52" s="107"/>
      <c r="R52" s="92"/>
      <c r="S52" s="92"/>
      <c r="T52" s="101"/>
      <c r="U52" s="92"/>
      <c r="V52" s="92"/>
      <c r="W52" s="92"/>
      <c r="X52" s="92"/>
      <c r="Y52" s="94"/>
      <c r="Z52" s="88"/>
    </row>
    <row r="53" spans="1:26" ht="15" x14ac:dyDescent="0.25">
      <c r="A53" s="93"/>
      <c r="B53" s="93"/>
      <c r="C53" s="94"/>
      <c r="D53" s="93"/>
      <c r="E53" s="90"/>
      <c r="F53" s="95"/>
      <c r="G53" s="96"/>
      <c r="H53" s="95"/>
      <c r="I53" s="95"/>
      <c r="J53" s="41"/>
      <c r="K53" s="41"/>
      <c r="L53" s="41"/>
      <c r="M53" s="95"/>
      <c r="N53" s="85" t="s">
        <v>12</v>
      </c>
      <c r="O53" s="62" t="s">
        <v>1</v>
      </c>
      <c r="P53" s="85" t="s">
        <v>12</v>
      </c>
      <c r="Q53" s="62" t="s">
        <v>1</v>
      </c>
      <c r="R53" s="85" t="s">
        <v>12</v>
      </c>
      <c r="S53" s="62" t="s">
        <v>1</v>
      </c>
      <c r="T53" s="85" t="s">
        <v>12</v>
      </c>
      <c r="U53" s="85" t="s">
        <v>12</v>
      </c>
      <c r="V53" s="62" t="s">
        <v>1</v>
      </c>
      <c r="W53" s="85" t="s">
        <v>12</v>
      </c>
      <c r="X53" s="62" t="s">
        <v>1</v>
      </c>
      <c r="Y53" s="94"/>
      <c r="Z53" s="88"/>
    </row>
    <row r="54" spans="1:26" x14ac:dyDescent="0.2">
      <c r="A54" s="65">
        <v>1</v>
      </c>
      <c r="B54" s="79">
        <v>2</v>
      </c>
      <c r="C54" s="78" t="s">
        <v>67</v>
      </c>
      <c r="D54" s="64" t="s">
        <v>66</v>
      </c>
      <c r="E54" s="72">
        <v>500</v>
      </c>
      <c r="F54" s="77">
        <v>0.36944444444444446</v>
      </c>
      <c r="G54" s="66">
        <v>0.39340277777777777</v>
      </c>
      <c r="H54" s="44">
        <v>0</v>
      </c>
      <c r="I54" s="45">
        <f t="shared" ref="I54:I67" si="0">G54-F54-H54</f>
        <v>2.3958333333333304E-2</v>
      </c>
      <c r="J54" s="46">
        <f t="shared" ref="J54:J67" si="1">HOUR(I54)</f>
        <v>0</v>
      </c>
      <c r="K54" s="46">
        <f t="shared" ref="K54:K67" si="2">MINUTE(I54)</f>
        <v>34</v>
      </c>
      <c r="L54" s="46">
        <f t="shared" ref="L54:L67" si="3">SECOND(I54)</f>
        <v>30</v>
      </c>
      <c r="M54" s="49">
        <f t="shared" ref="M54:M67" si="4">+(J54*60+K54+(L54/60))*2</f>
        <v>69</v>
      </c>
      <c r="N54" s="67">
        <v>0</v>
      </c>
      <c r="O54" s="47">
        <v>15.15</v>
      </c>
      <c r="P54" s="67">
        <v>0</v>
      </c>
      <c r="Q54" s="47">
        <v>24.2</v>
      </c>
      <c r="R54" s="67">
        <v>2</v>
      </c>
      <c r="S54" s="50">
        <v>41.2</v>
      </c>
      <c r="T54" s="67">
        <v>0</v>
      </c>
      <c r="U54" s="67">
        <v>0</v>
      </c>
      <c r="V54" s="47">
        <v>21.37</v>
      </c>
      <c r="W54" s="67">
        <v>0</v>
      </c>
      <c r="X54" s="47">
        <v>39.590000000000003</v>
      </c>
      <c r="Y54" s="43">
        <f t="shared" ref="Y54:Y67" si="5">+SUM(M54:X54)</f>
        <v>212.51000000000002</v>
      </c>
      <c r="Z54" s="48">
        <f t="shared" ref="Z54:Z67" si="6">E54-Y54</f>
        <v>287.49</v>
      </c>
    </row>
    <row r="55" spans="1:26" x14ac:dyDescent="0.2">
      <c r="A55" s="65">
        <v>2</v>
      </c>
      <c r="B55" s="79">
        <v>20</v>
      </c>
      <c r="C55" s="78" t="s">
        <v>71</v>
      </c>
      <c r="D55" s="64" t="s">
        <v>66</v>
      </c>
      <c r="E55" s="72">
        <v>500</v>
      </c>
      <c r="F55" s="77">
        <v>0.39861111111111108</v>
      </c>
      <c r="G55" s="66">
        <v>0.4226273148148148</v>
      </c>
      <c r="H55" s="44">
        <v>0</v>
      </c>
      <c r="I55" s="45">
        <f t="shared" si="0"/>
        <v>2.401620370370372E-2</v>
      </c>
      <c r="J55" s="46">
        <f t="shared" si="1"/>
        <v>0</v>
      </c>
      <c r="K55" s="46">
        <f t="shared" si="2"/>
        <v>34</v>
      </c>
      <c r="L55" s="46">
        <f t="shared" si="3"/>
        <v>35</v>
      </c>
      <c r="M55" s="49">
        <f t="shared" si="4"/>
        <v>69.166666666666671</v>
      </c>
      <c r="N55" s="67">
        <v>0</v>
      </c>
      <c r="O55" s="47">
        <v>12.8</v>
      </c>
      <c r="P55" s="67">
        <v>20</v>
      </c>
      <c r="Q55" s="47">
        <v>13.75</v>
      </c>
      <c r="R55" s="67">
        <v>0</v>
      </c>
      <c r="S55" s="50">
        <v>42</v>
      </c>
      <c r="T55" s="67">
        <v>0</v>
      </c>
      <c r="U55" s="67">
        <v>10</v>
      </c>
      <c r="V55" s="47">
        <v>13.44</v>
      </c>
      <c r="W55" s="67">
        <v>0</v>
      </c>
      <c r="X55" s="47">
        <v>33.909999999999997</v>
      </c>
      <c r="Y55" s="43">
        <f t="shared" si="5"/>
        <v>215.06666666666666</v>
      </c>
      <c r="Z55" s="48">
        <f t="shared" si="6"/>
        <v>284.93333333333334</v>
      </c>
    </row>
    <row r="56" spans="1:26" x14ac:dyDescent="0.2">
      <c r="A56" s="65">
        <v>3</v>
      </c>
      <c r="B56" s="79">
        <v>53</v>
      </c>
      <c r="C56" s="78" t="s">
        <v>110</v>
      </c>
      <c r="D56" s="64" t="s">
        <v>66</v>
      </c>
      <c r="E56" s="72">
        <v>500</v>
      </c>
      <c r="F56" s="77">
        <v>0.43611111111111112</v>
      </c>
      <c r="G56" s="66">
        <v>0.45981481481481484</v>
      </c>
      <c r="H56" s="44">
        <v>0</v>
      </c>
      <c r="I56" s="45">
        <f t="shared" si="0"/>
        <v>2.3703703703703727E-2</v>
      </c>
      <c r="J56" s="46">
        <f t="shared" si="1"/>
        <v>0</v>
      </c>
      <c r="K56" s="46">
        <f t="shared" si="2"/>
        <v>34</v>
      </c>
      <c r="L56" s="46">
        <f t="shared" si="3"/>
        <v>8</v>
      </c>
      <c r="M56" s="49">
        <f t="shared" si="4"/>
        <v>68.266666666666666</v>
      </c>
      <c r="N56" s="67">
        <v>0</v>
      </c>
      <c r="O56" s="47">
        <v>14.1</v>
      </c>
      <c r="P56" s="67">
        <v>10</v>
      </c>
      <c r="Q56" s="47">
        <v>18.8</v>
      </c>
      <c r="R56" s="67">
        <v>0</v>
      </c>
      <c r="S56" s="50">
        <v>53.3</v>
      </c>
      <c r="T56" s="67">
        <v>0</v>
      </c>
      <c r="U56" s="67">
        <v>0</v>
      </c>
      <c r="V56" s="47">
        <v>16.16</v>
      </c>
      <c r="W56" s="67">
        <v>0</v>
      </c>
      <c r="X56" s="47">
        <v>45</v>
      </c>
      <c r="Y56" s="43">
        <f t="shared" si="5"/>
        <v>225.62666666666664</v>
      </c>
      <c r="Z56" s="48">
        <f t="shared" si="6"/>
        <v>274.37333333333333</v>
      </c>
    </row>
    <row r="57" spans="1:26" x14ac:dyDescent="0.2">
      <c r="A57" s="65">
        <v>4</v>
      </c>
      <c r="B57" s="79">
        <v>12</v>
      </c>
      <c r="C57" s="78" t="s">
        <v>69</v>
      </c>
      <c r="D57" s="64" t="s">
        <v>66</v>
      </c>
      <c r="E57" s="72">
        <v>500</v>
      </c>
      <c r="F57" s="77">
        <v>0.39027777777777778</v>
      </c>
      <c r="G57" s="66">
        <v>0.42424768518518513</v>
      </c>
      <c r="H57" s="44">
        <v>1.7361111111111112E-4</v>
      </c>
      <c r="I57" s="45">
        <f t="shared" si="0"/>
        <v>3.3796296296296241E-2</v>
      </c>
      <c r="J57" s="46">
        <f t="shared" si="1"/>
        <v>0</v>
      </c>
      <c r="K57" s="46">
        <f t="shared" si="2"/>
        <v>48</v>
      </c>
      <c r="L57" s="46">
        <f t="shared" si="3"/>
        <v>40</v>
      </c>
      <c r="M57" s="49">
        <f t="shared" si="4"/>
        <v>97.333333333333329</v>
      </c>
      <c r="N57" s="67">
        <v>0</v>
      </c>
      <c r="O57" s="47">
        <v>14.2</v>
      </c>
      <c r="P57" s="67">
        <v>10</v>
      </c>
      <c r="Q57" s="47">
        <v>13.75</v>
      </c>
      <c r="R57" s="67">
        <v>2</v>
      </c>
      <c r="S57" s="50">
        <v>44.1</v>
      </c>
      <c r="T57" s="67">
        <v>0</v>
      </c>
      <c r="U57" s="67">
        <v>0</v>
      </c>
      <c r="V57" s="47">
        <v>13.2</v>
      </c>
      <c r="W57" s="67">
        <v>0</v>
      </c>
      <c r="X57" s="47">
        <v>37.22</v>
      </c>
      <c r="Y57" s="43">
        <f t="shared" si="5"/>
        <v>231.80333333333331</v>
      </c>
      <c r="Z57" s="48">
        <f t="shared" si="6"/>
        <v>268.19666666666672</v>
      </c>
    </row>
    <row r="58" spans="1:26" x14ac:dyDescent="0.2">
      <c r="A58" s="65">
        <v>5</v>
      </c>
      <c r="B58" s="79">
        <v>18</v>
      </c>
      <c r="C58" s="78" t="s">
        <v>70</v>
      </c>
      <c r="D58" s="64" t="s">
        <v>66</v>
      </c>
      <c r="E58" s="72">
        <v>500</v>
      </c>
      <c r="F58" s="77">
        <v>0.39305555555555555</v>
      </c>
      <c r="G58" s="66">
        <v>0.42393518518518519</v>
      </c>
      <c r="H58" s="44">
        <v>0</v>
      </c>
      <c r="I58" s="45">
        <f t="shared" si="0"/>
        <v>3.0879629629629646E-2</v>
      </c>
      <c r="J58" s="46">
        <f t="shared" si="1"/>
        <v>0</v>
      </c>
      <c r="K58" s="46">
        <f t="shared" si="2"/>
        <v>44</v>
      </c>
      <c r="L58" s="46">
        <f t="shared" si="3"/>
        <v>28</v>
      </c>
      <c r="M58" s="49">
        <f t="shared" si="4"/>
        <v>88.933333333333337</v>
      </c>
      <c r="N58" s="67">
        <v>0</v>
      </c>
      <c r="O58" s="47">
        <v>14.2</v>
      </c>
      <c r="P58" s="67">
        <v>10</v>
      </c>
      <c r="Q58" s="47">
        <v>16.95</v>
      </c>
      <c r="R58" s="67">
        <v>0</v>
      </c>
      <c r="S58" s="50">
        <v>48.5</v>
      </c>
      <c r="T58" s="67">
        <v>0</v>
      </c>
      <c r="U58" s="67">
        <v>0</v>
      </c>
      <c r="V58" s="47">
        <v>12.75</v>
      </c>
      <c r="W58" s="67">
        <v>0</v>
      </c>
      <c r="X58" s="47">
        <v>53.28</v>
      </c>
      <c r="Y58" s="43">
        <f t="shared" si="5"/>
        <v>244.61333333333334</v>
      </c>
      <c r="Z58" s="48">
        <f t="shared" si="6"/>
        <v>255.38666666666666</v>
      </c>
    </row>
    <row r="59" spans="1:26" x14ac:dyDescent="0.2">
      <c r="A59" s="65">
        <v>6</v>
      </c>
      <c r="B59" s="79">
        <v>26</v>
      </c>
      <c r="C59" s="78" t="s">
        <v>72</v>
      </c>
      <c r="D59" s="64" t="s">
        <v>66</v>
      </c>
      <c r="E59" s="72">
        <v>500</v>
      </c>
      <c r="F59" s="77">
        <v>0.40277777777777773</v>
      </c>
      <c r="G59" s="66">
        <v>0.43709490740740736</v>
      </c>
      <c r="H59" s="44">
        <v>2.0833333333333335E-4</v>
      </c>
      <c r="I59" s="45">
        <f t="shared" si="0"/>
        <v>3.4108796296296297E-2</v>
      </c>
      <c r="J59" s="46">
        <f t="shared" si="1"/>
        <v>0</v>
      </c>
      <c r="K59" s="46">
        <f t="shared" si="2"/>
        <v>49</v>
      </c>
      <c r="L59" s="46">
        <f t="shared" si="3"/>
        <v>7</v>
      </c>
      <c r="M59" s="49">
        <f t="shared" si="4"/>
        <v>98.233333333333334</v>
      </c>
      <c r="N59" s="67">
        <v>0</v>
      </c>
      <c r="O59" s="47">
        <v>14.7</v>
      </c>
      <c r="P59" s="67">
        <v>10</v>
      </c>
      <c r="Q59" s="47">
        <v>14.35</v>
      </c>
      <c r="R59" s="67">
        <v>5</v>
      </c>
      <c r="S59" s="50">
        <v>65.2</v>
      </c>
      <c r="T59" s="67">
        <v>0</v>
      </c>
      <c r="U59" s="67">
        <v>0</v>
      </c>
      <c r="V59" s="47">
        <v>15.2</v>
      </c>
      <c r="W59" s="67">
        <v>10</v>
      </c>
      <c r="X59" s="47">
        <v>48.05</v>
      </c>
      <c r="Y59" s="43">
        <f t="shared" si="5"/>
        <v>280.73333333333335</v>
      </c>
      <c r="Z59" s="48">
        <f t="shared" si="6"/>
        <v>219.26666666666665</v>
      </c>
    </row>
    <row r="60" spans="1:26" x14ac:dyDescent="0.2">
      <c r="A60" s="65">
        <v>7</v>
      </c>
      <c r="B60" s="79">
        <v>35</v>
      </c>
      <c r="C60" s="78" t="s">
        <v>75</v>
      </c>
      <c r="D60" s="64" t="s">
        <v>66</v>
      </c>
      <c r="E60" s="72">
        <v>500</v>
      </c>
      <c r="F60" s="77">
        <v>0.41388888888888892</v>
      </c>
      <c r="G60" s="66">
        <v>0.45803240740740742</v>
      </c>
      <c r="H60" s="44">
        <v>0</v>
      </c>
      <c r="I60" s="45">
        <f t="shared" si="0"/>
        <v>4.4143518518518499E-2</v>
      </c>
      <c r="J60" s="46">
        <f t="shared" si="1"/>
        <v>1</v>
      </c>
      <c r="K60" s="46">
        <f t="shared" si="2"/>
        <v>3</v>
      </c>
      <c r="L60" s="46">
        <f t="shared" si="3"/>
        <v>34</v>
      </c>
      <c r="M60" s="49">
        <f t="shared" si="4"/>
        <v>127.13333333333334</v>
      </c>
      <c r="N60" s="67">
        <v>2</v>
      </c>
      <c r="O60" s="47">
        <v>16</v>
      </c>
      <c r="P60" s="67">
        <v>0</v>
      </c>
      <c r="Q60" s="47">
        <v>25.15</v>
      </c>
      <c r="R60" s="67">
        <v>2</v>
      </c>
      <c r="S60" s="50">
        <v>59.7</v>
      </c>
      <c r="T60" s="67">
        <v>0</v>
      </c>
      <c r="U60" s="67">
        <v>5</v>
      </c>
      <c r="V60" s="47">
        <v>12.33</v>
      </c>
      <c r="W60" s="67">
        <v>0</v>
      </c>
      <c r="X60" s="47">
        <v>32.97</v>
      </c>
      <c r="Y60" s="43">
        <f t="shared" si="5"/>
        <v>282.28333333333336</v>
      </c>
      <c r="Z60" s="48">
        <f t="shared" si="6"/>
        <v>217.71666666666664</v>
      </c>
    </row>
    <row r="61" spans="1:26" x14ac:dyDescent="0.2">
      <c r="A61" s="65">
        <v>8</v>
      </c>
      <c r="B61" s="79">
        <v>72</v>
      </c>
      <c r="C61" s="78" t="s">
        <v>78</v>
      </c>
      <c r="D61" s="64" t="s">
        <v>66</v>
      </c>
      <c r="E61" s="72">
        <v>500</v>
      </c>
      <c r="F61" s="77">
        <v>0.4680555555555555</v>
      </c>
      <c r="G61" s="83">
        <v>0.50694444444444442</v>
      </c>
      <c r="H61" s="44">
        <v>0</v>
      </c>
      <c r="I61" s="45">
        <f t="shared" si="0"/>
        <v>3.8888888888888917E-2</v>
      </c>
      <c r="J61" s="46">
        <f t="shared" si="1"/>
        <v>0</v>
      </c>
      <c r="K61" s="46">
        <f t="shared" si="2"/>
        <v>56</v>
      </c>
      <c r="L61" s="46">
        <f t="shared" si="3"/>
        <v>0</v>
      </c>
      <c r="M61" s="49">
        <f t="shared" si="4"/>
        <v>112</v>
      </c>
      <c r="N61" s="67">
        <v>7</v>
      </c>
      <c r="O61" s="47">
        <v>16.350000000000001</v>
      </c>
      <c r="P61" s="67">
        <v>0</v>
      </c>
      <c r="Q61" s="47">
        <v>16.649999999999999</v>
      </c>
      <c r="R61" s="67">
        <v>10</v>
      </c>
      <c r="S61" s="50">
        <v>46.3</v>
      </c>
      <c r="T61" s="67">
        <v>0</v>
      </c>
      <c r="U61" s="67">
        <v>0</v>
      </c>
      <c r="V61" s="47">
        <v>16.28</v>
      </c>
      <c r="W61" s="67">
        <v>0</v>
      </c>
      <c r="X61" s="47">
        <v>57.93</v>
      </c>
      <c r="Y61" s="43">
        <f t="shared" si="5"/>
        <v>282.51</v>
      </c>
      <c r="Z61" s="48">
        <f t="shared" si="6"/>
        <v>217.49</v>
      </c>
    </row>
    <row r="62" spans="1:26" x14ac:dyDescent="0.2">
      <c r="A62" s="65">
        <v>9</v>
      </c>
      <c r="B62" s="79">
        <v>29</v>
      </c>
      <c r="C62" s="78" t="s">
        <v>73</v>
      </c>
      <c r="D62" s="64" t="s">
        <v>66</v>
      </c>
      <c r="E62" s="72">
        <v>500</v>
      </c>
      <c r="F62" s="77">
        <v>0.41111111111111115</v>
      </c>
      <c r="G62" s="83">
        <v>0.4444791666666667</v>
      </c>
      <c r="H62" s="44">
        <v>0</v>
      </c>
      <c r="I62" s="45">
        <f t="shared" si="0"/>
        <v>3.3368055555555554E-2</v>
      </c>
      <c r="J62" s="46">
        <f t="shared" si="1"/>
        <v>0</v>
      </c>
      <c r="K62" s="46">
        <f t="shared" si="2"/>
        <v>48</v>
      </c>
      <c r="L62" s="46">
        <f t="shared" si="3"/>
        <v>3</v>
      </c>
      <c r="M62" s="49">
        <f t="shared" si="4"/>
        <v>96.1</v>
      </c>
      <c r="N62" s="67">
        <v>4</v>
      </c>
      <c r="O62" s="47">
        <v>16.399999999999999</v>
      </c>
      <c r="P62" s="67">
        <v>0</v>
      </c>
      <c r="Q62" s="47">
        <v>20.62</v>
      </c>
      <c r="R62" s="67">
        <v>0</v>
      </c>
      <c r="S62" s="50">
        <v>58.2</v>
      </c>
      <c r="T62" s="67">
        <v>0</v>
      </c>
      <c r="U62" s="67">
        <v>0</v>
      </c>
      <c r="V62" s="47">
        <v>16.71</v>
      </c>
      <c r="W62" s="67">
        <v>10</v>
      </c>
      <c r="X62" s="47">
        <v>68.48</v>
      </c>
      <c r="Y62" s="43">
        <f t="shared" si="5"/>
        <v>290.51</v>
      </c>
      <c r="Z62" s="48">
        <f t="shared" si="6"/>
        <v>209.49</v>
      </c>
    </row>
    <row r="63" spans="1:26" x14ac:dyDescent="0.2">
      <c r="A63" s="65">
        <v>10</v>
      </c>
      <c r="B63" s="79">
        <v>37</v>
      </c>
      <c r="C63" s="78" t="s">
        <v>76</v>
      </c>
      <c r="D63" s="64" t="s">
        <v>66</v>
      </c>
      <c r="E63" s="72">
        <v>500</v>
      </c>
      <c r="F63" s="77">
        <v>0.41666666666666669</v>
      </c>
      <c r="G63" s="66">
        <v>0.46591435185185182</v>
      </c>
      <c r="H63" s="44">
        <v>0</v>
      </c>
      <c r="I63" s="45">
        <f t="shared" si="0"/>
        <v>4.924768518518513E-2</v>
      </c>
      <c r="J63" s="46">
        <f t="shared" si="1"/>
        <v>1</v>
      </c>
      <c r="K63" s="46">
        <f t="shared" si="2"/>
        <v>10</v>
      </c>
      <c r="L63" s="46">
        <f t="shared" si="3"/>
        <v>55</v>
      </c>
      <c r="M63" s="49">
        <f t="shared" si="4"/>
        <v>141.83333333333334</v>
      </c>
      <c r="N63" s="67">
        <v>0</v>
      </c>
      <c r="O63" s="47">
        <v>15.7</v>
      </c>
      <c r="P63" s="67">
        <v>10</v>
      </c>
      <c r="Q63" s="47">
        <v>15.4</v>
      </c>
      <c r="R63" s="67">
        <v>0</v>
      </c>
      <c r="S63" s="50">
        <v>53.1</v>
      </c>
      <c r="T63" s="67">
        <v>6</v>
      </c>
      <c r="U63" s="67">
        <v>10</v>
      </c>
      <c r="V63" s="47">
        <v>15.98</v>
      </c>
      <c r="W63" s="67">
        <v>0</v>
      </c>
      <c r="X63" s="47">
        <v>55.85</v>
      </c>
      <c r="Y63" s="43">
        <f t="shared" si="5"/>
        <v>323.86333333333334</v>
      </c>
      <c r="Z63" s="48">
        <f t="shared" si="6"/>
        <v>176.13666666666666</v>
      </c>
    </row>
    <row r="64" spans="1:26" x14ac:dyDescent="0.2">
      <c r="A64" s="65">
        <v>11</v>
      </c>
      <c r="B64" s="79">
        <v>82</v>
      </c>
      <c r="C64" s="78" t="s">
        <v>79</v>
      </c>
      <c r="D64" s="64" t="s">
        <v>66</v>
      </c>
      <c r="E64" s="72">
        <v>500</v>
      </c>
      <c r="F64" s="77">
        <v>0.48194444444444445</v>
      </c>
      <c r="G64" s="66">
        <v>0.5131944444444444</v>
      </c>
      <c r="H64" s="44">
        <v>6.9444444444444447E-4</v>
      </c>
      <c r="I64" s="45">
        <f t="shared" si="0"/>
        <v>3.0555555555555499E-2</v>
      </c>
      <c r="J64" s="46">
        <f t="shared" si="1"/>
        <v>0</v>
      </c>
      <c r="K64" s="46">
        <f t="shared" si="2"/>
        <v>44</v>
      </c>
      <c r="L64" s="46">
        <f t="shared" si="3"/>
        <v>0</v>
      </c>
      <c r="M64" s="49">
        <f t="shared" si="4"/>
        <v>88</v>
      </c>
      <c r="N64" s="67">
        <v>120</v>
      </c>
      <c r="O64" s="47">
        <v>0</v>
      </c>
      <c r="P64" s="67">
        <v>0</v>
      </c>
      <c r="Q64" s="47">
        <v>20.5</v>
      </c>
      <c r="R64" s="67">
        <v>12</v>
      </c>
      <c r="S64" s="50">
        <v>50.2</v>
      </c>
      <c r="T64" s="67">
        <v>0</v>
      </c>
      <c r="U64" s="67">
        <v>0</v>
      </c>
      <c r="V64" s="47">
        <v>14.17</v>
      </c>
      <c r="W64" s="67">
        <v>0</v>
      </c>
      <c r="X64" s="47">
        <v>46.75</v>
      </c>
      <c r="Y64" s="43">
        <f t="shared" si="5"/>
        <v>351.62</v>
      </c>
      <c r="Z64" s="48">
        <f t="shared" si="6"/>
        <v>148.38</v>
      </c>
    </row>
    <row r="65" spans="1:26" x14ac:dyDescent="0.2">
      <c r="A65" s="65">
        <v>12</v>
      </c>
      <c r="B65" s="79">
        <v>8</v>
      </c>
      <c r="C65" s="78" t="s">
        <v>68</v>
      </c>
      <c r="D65" s="64" t="s">
        <v>66</v>
      </c>
      <c r="E65" s="72">
        <v>500</v>
      </c>
      <c r="F65" s="77">
        <v>0.37777777777777777</v>
      </c>
      <c r="G65" s="83">
        <v>0.40104166666666669</v>
      </c>
      <c r="H65" s="44">
        <v>0</v>
      </c>
      <c r="I65" s="45">
        <f t="shared" si="0"/>
        <v>2.3263888888888917E-2</v>
      </c>
      <c r="J65" s="46">
        <f t="shared" si="1"/>
        <v>0</v>
      </c>
      <c r="K65" s="46">
        <f t="shared" si="2"/>
        <v>33</v>
      </c>
      <c r="L65" s="46">
        <f t="shared" si="3"/>
        <v>30</v>
      </c>
      <c r="M65" s="49">
        <f t="shared" si="4"/>
        <v>67</v>
      </c>
      <c r="N65" s="67">
        <v>2</v>
      </c>
      <c r="O65" s="47">
        <v>12.7</v>
      </c>
      <c r="P65" s="67">
        <v>10</v>
      </c>
      <c r="Q65" s="47">
        <v>18.149999999999999</v>
      </c>
      <c r="R65" s="67">
        <v>0</v>
      </c>
      <c r="S65" s="50">
        <v>49.35</v>
      </c>
      <c r="T65" s="67">
        <v>500</v>
      </c>
      <c r="U65" s="67">
        <v>0</v>
      </c>
      <c r="V65" s="47">
        <v>12.16</v>
      </c>
      <c r="W65" s="67">
        <v>10</v>
      </c>
      <c r="X65" s="47">
        <v>32.72</v>
      </c>
      <c r="Y65" s="43">
        <f t="shared" si="5"/>
        <v>714.08</v>
      </c>
      <c r="Z65" s="48">
        <f t="shared" si="6"/>
        <v>-214.08000000000004</v>
      </c>
    </row>
    <row r="66" spans="1:26" x14ac:dyDescent="0.2">
      <c r="A66" s="65">
        <v>13</v>
      </c>
      <c r="B66" s="79">
        <v>30</v>
      </c>
      <c r="C66" s="78" t="s">
        <v>74</v>
      </c>
      <c r="D66" s="64" t="s">
        <v>66</v>
      </c>
      <c r="E66" s="72">
        <v>500</v>
      </c>
      <c r="F66" s="77"/>
      <c r="G66" s="66"/>
      <c r="H66" s="44"/>
      <c r="I66" s="45">
        <f t="shared" si="0"/>
        <v>0</v>
      </c>
      <c r="J66" s="46">
        <f t="shared" si="1"/>
        <v>0</v>
      </c>
      <c r="K66" s="46">
        <f t="shared" si="2"/>
        <v>0</v>
      </c>
      <c r="L66" s="46">
        <f t="shared" si="3"/>
        <v>0</v>
      </c>
      <c r="M66" s="49">
        <f t="shared" si="4"/>
        <v>0</v>
      </c>
      <c r="N66" s="67"/>
      <c r="O66" s="47"/>
      <c r="P66" s="67"/>
      <c r="Q66" s="47"/>
      <c r="R66" s="67"/>
      <c r="S66" s="50"/>
      <c r="T66" s="67"/>
      <c r="U66" s="67"/>
      <c r="V66" s="47"/>
      <c r="W66" s="67">
        <v>500</v>
      </c>
      <c r="X66" s="47">
        <v>500</v>
      </c>
      <c r="Y66" s="43">
        <f t="shared" si="5"/>
        <v>1000</v>
      </c>
      <c r="Z66" s="48">
        <f t="shared" si="6"/>
        <v>-500</v>
      </c>
    </row>
    <row r="67" spans="1:26" x14ac:dyDescent="0.2">
      <c r="A67" s="65">
        <v>14</v>
      </c>
      <c r="B67" s="79">
        <v>43</v>
      </c>
      <c r="C67" s="78" t="s">
        <v>77</v>
      </c>
      <c r="D67" s="64" t="s">
        <v>66</v>
      </c>
      <c r="E67" s="72">
        <v>500</v>
      </c>
      <c r="F67" s="77"/>
      <c r="G67" s="66"/>
      <c r="H67" s="44"/>
      <c r="I67" s="45">
        <f t="shared" si="0"/>
        <v>0</v>
      </c>
      <c r="J67" s="46">
        <f t="shared" si="1"/>
        <v>0</v>
      </c>
      <c r="K67" s="46">
        <f t="shared" si="2"/>
        <v>0</v>
      </c>
      <c r="L67" s="46">
        <f t="shared" si="3"/>
        <v>0</v>
      </c>
      <c r="M67" s="49">
        <f t="shared" si="4"/>
        <v>0</v>
      </c>
      <c r="N67" s="67"/>
      <c r="O67" s="47"/>
      <c r="P67" s="67"/>
      <c r="Q67" s="47"/>
      <c r="R67" s="67"/>
      <c r="S67" s="50"/>
      <c r="T67" s="67"/>
      <c r="U67" s="67"/>
      <c r="V67" s="47"/>
      <c r="W67" s="67">
        <v>500</v>
      </c>
      <c r="X67" s="47">
        <v>500</v>
      </c>
      <c r="Y67" s="43">
        <f t="shared" si="5"/>
        <v>1000</v>
      </c>
      <c r="Z67" s="48">
        <f t="shared" si="6"/>
        <v>-500</v>
      </c>
    </row>
  </sheetData>
  <sheetProtection selectLockedCells="1"/>
  <mergeCells count="76">
    <mergeCell ref="W50:X52"/>
    <mergeCell ref="Y50:Y53"/>
    <mergeCell ref="Z50:Z53"/>
    <mergeCell ref="M50:M53"/>
    <mergeCell ref="N50:O52"/>
    <mergeCell ref="P50:Q52"/>
    <mergeCell ref="R50:S52"/>
    <mergeCell ref="T50:T52"/>
    <mergeCell ref="U50:V52"/>
    <mergeCell ref="A47:Z47"/>
    <mergeCell ref="A50:A53"/>
    <mergeCell ref="B50:B53"/>
    <mergeCell ref="C50:C53"/>
    <mergeCell ref="D50:D53"/>
    <mergeCell ref="E50:E53"/>
    <mergeCell ref="F50:F53"/>
    <mergeCell ref="G50:G53"/>
    <mergeCell ref="H50:H53"/>
    <mergeCell ref="I50:I53"/>
    <mergeCell ref="A5:Z5"/>
    <mergeCell ref="A8:A11"/>
    <mergeCell ref="B8:B11"/>
    <mergeCell ref="C8:C11"/>
    <mergeCell ref="D8:D11"/>
    <mergeCell ref="E8:E11"/>
    <mergeCell ref="F8:F11"/>
    <mergeCell ref="G8:G11"/>
    <mergeCell ref="H8:H11"/>
    <mergeCell ref="I8:I11"/>
    <mergeCell ref="G22:G25"/>
    <mergeCell ref="H22:H25"/>
    <mergeCell ref="T8:T10"/>
    <mergeCell ref="U8:V10"/>
    <mergeCell ref="W8:X10"/>
    <mergeCell ref="Y8:Y11"/>
    <mergeCell ref="M8:M11"/>
    <mergeCell ref="N8:O10"/>
    <mergeCell ref="P8:Q10"/>
    <mergeCell ref="R8:S10"/>
    <mergeCell ref="W22:X24"/>
    <mergeCell ref="I22:I25"/>
    <mergeCell ref="M22:M25"/>
    <mergeCell ref="N22:O24"/>
    <mergeCell ref="R22:S24"/>
    <mergeCell ref="Z8:Z11"/>
    <mergeCell ref="A19:Z19"/>
    <mergeCell ref="A22:A25"/>
    <mergeCell ref="B22:B25"/>
    <mergeCell ref="C22:C25"/>
    <mergeCell ref="D36:D39"/>
    <mergeCell ref="E36:E39"/>
    <mergeCell ref="F36:F39"/>
    <mergeCell ref="G36:G39"/>
    <mergeCell ref="T22:T24"/>
    <mergeCell ref="U22:V24"/>
    <mergeCell ref="P22:Q24"/>
    <mergeCell ref="D22:D25"/>
    <mergeCell ref="E22:E25"/>
    <mergeCell ref="F22:F25"/>
    <mergeCell ref="H36:H39"/>
    <mergeCell ref="I36:I39"/>
    <mergeCell ref="M36:M39"/>
    <mergeCell ref="N36:O38"/>
    <mergeCell ref="Y22:Y25"/>
    <mergeCell ref="Z22:Z25"/>
    <mergeCell ref="A33:Z33"/>
    <mergeCell ref="A36:A39"/>
    <mergeCell ref="B36:B39"/>
    <mergeCell ref="C36:C39"/>
    <mergeCell ref="W36:X38"/>
    <mergeCell ref="Y36:Y39"/>
    <mergeCell ref="Z36:Z39"/>
    <mergeCell ref="P36:Q38"/>
    <mergeCell ref="R36:S38"/>
    <mergeCell ref="T36:T38"/>
    <mergeCell ref="U36:V38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4" max="25" man="1"/>
    <brk id="28" max="16383" man="1"/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1"/>
  <sheetViews>
    <sheetView topLeftCell="A31" zoomScale="90" zoomScaleNormal="90" zoomScaleSheetLayoutView="80" workbookViewId="0">
      <selection activeCell="B49" sqref="B49"/>
    </sheetView>
  </sheetViews>
  <sheetFormatPr defaultRowHeight="12.75" x14ac:dyDescent="0.2"/>
  <cols>
    <col min="2" max="2" width="5.7109375" customWidth="1"/>
    <col min="3" max="3" width="16.140625" style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6" width="5.7109375" style="1" customWidth="1"/>
    <col min="17" max="17" width="6.7109375" style="1" customWidth="1"/>
    <col min="18" max="18" width="7.7109375" style="1" customWidth="1"/>
    <col min="19" max="19" width="5.7109375" style="5" customWidth="1"/>
    <col min="20" max="22" width="5.7109375" style="1" customWidth="1"/>
    <col min="23" max="24" width="7.7109375" style="1" customWidth="1"/>
    <col min="25" max="25" width="8.140625" style="1" customWidth="1"/>
    <col min="26" max="26" width="9.7109375" style="1" customWidth="1"/>
  </cols>
  <sheetData>
    <row r="1" spans="1:31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6"/>
      <c r="S1" s="14"/>
      <c r="T1" s="14"/>
      <c r="U1" s="6"/>
      <c r="V1" s="6"/>
      <c r="W1" s="6"/>
      <c r="X1" s="6"/>
      <c r="Y1" s="6"/>
      <c r="Z1" s="52" t="s">
        <v>36</v>
      </c>
      <c r="AA1" s="6"/>
      <c r="AB1" s="6"/>
      <c r="AC1" s="6"/>
      <c r="AD1" s="6"/>
    </row>
    <row r="2" spans="1:31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6"/>
      <c r="AA2" s="6"/>
      <c r="AB2" s="6"/>
      <c r="AC2" s="6"/>
      <c r="AD2" s="6"/>
    </row>
    <row r="3" spans="1:31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6"/>
      <c r="T3" s="28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6"/>
      <c r="S4" s="29"/>
      <c r="T4" s="6"/>
      <c r="U4" s="6"/>
      <c r="V4" s="6"/>
      <c r="W4" s="6"/>
      <c r="X4" s="6"/>
      <c r="Y4" s="6"/>
      <c r="Z4" s="6"/>
    </row>
    <row r="5" spans="1:31" s="8" customFormat="1" ht="18" customHeight="1" x14ac:dyDescent="0.3">
      <c r="A5" s="114" t="s">
        <v>27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</row>
    <row r="6" spans="1:31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6"/>
      <c r="S6" s="29"/>
      <c r="T6" s="6"/>
      <c r="U6" s="6"/>
      <c r="V6" s="6"/>
      <c r="W6" s="6"/>
      <c r="X6" s="6"/>
      <c r="Y6" s="6"/>
      <c r="Z6" s="6"/>
    </row>
    <row r="7" spans="1:31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40"/>
      <c r="V7" s="39"/>
      <c r="W7" s="39"/>
      <c r="X7" s="39"/>
      <c r="Y7" s="39"/>
      <c r="Z7" s="39"/>
      <c r="AA7" s="7"/>
      <c r="AB7" s="7"/>
      <c r="AC7" s="7"/>
    </row>
    <row r="8" spans="1:31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28</v>
      </c>
      <c r="O8" s="92"/>
      <c r="P8" s="89" t="s">
        <v>114</v>
      </c>
      <c r="Q8" s="89"/>
      <c r="R8" s="91" t="s">
        <v>111</v>
      </c>
      <c r="S8" s="91" t="s">
        <v>31</v>
      </c>
      <c r="T8" s="92"/>
      <c r="U8" s="91" t="s">
        <v>32</v>
      </c>
      <c r="V8" s="92"/>
      <c r="W8" s="91" t="s">
        <v>33</v>
      </c>
      <c r="X8" s="91" t="s">
        <v>35</v>
      </c>
      <c r="Y8" s="93" t="s">
        <v>13</v>
      </c>
      <c r="Z8" s="88" t="s">
        <v>14</v>
      </c>
      <c r="AA8" s="7"/>
      <c r="AB8" s="7"/>
      <c r="AC8" s="8"/>
      <c r="AD8" s="8"/>
      <c r="AE8" s="8"/>
    </row>
    <row r="9" spans="1:31" ht="12.75" customHeight="1" x14ac:dyDescent="0.25">
      <c r="A9" s="93"/>
      <c r="B9" s="93"/>
      <c r="C9" s="94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2"/>
      <c r="V9" s="92"/>
      <c r="W9" s="92"/>
      <c r="X9" s="92"/>
      <c r="Y9" s="94"/>
      <c r="Z9" s="88"/>
      <c r="AA9" s="7"/>
      <c r="AB9" s="7"/>
      <c r="AC9" s="8"/>
      <c r="AD9" s="8"/>
      <c r="AE9" s="8"/>
    </row>
    <row r="10" spans="1:31" ht="15" x14ac:dyDescent="0.25">
      <c r="A10" s="93"/>
      <c r="B10" s="93"/>
      <c r="C10" s="94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2"/>
      <c r="V10" s="92"/>
      <c r="W10" s="92"/>
      <c r="X10" s="92"/>
      <c r="Y10" s="94"/>
      <c r="Z10" s="88"/>
      <c r="AA10" s="7"/>
      <c r="AB10" s="7"/>
      <c r="AC10" s="8"/>
      <c r="AD10" s="8"/>
      <c r="AE10" s="8"/>
    </row>
    <row r="11" spans="1:31" ht="15.75" customHeight="1" x14ac:dyDescent="0.25">
      <c r="A11" s="93"/>
      <c r="B11" s="93"/>
      <c r="C11" s="94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12</v>
      </c>
      <c r="T11" s="62" t="s">
        <v>1</v>
      </c>
      <c r="U11" s="62" t="s">
        <v>12</v>
      </c>
      <c r="V11" s="62" t="s">
        <v>1</v>
      </c>
      <c r="W11" s="62" t="s">
        <v>12</v>
      </c>
      <c r="X11" s="62" t="s">
        <v>12</v>
      </c>
      <c r="Y11" s="94"/>
      <c r="Z11" s="88"/>
      <c r="AA11" s="7"/>
      <c r="AB11" s="7"/>
      <c r="AC11" s="8"/>
      <c r="AD11" s="8"/>
      <c r="AE11" s="8"/>
    </row>
    <row r="12" spans="1:31" x14ac:dyDescent="0.2">
      <c r="A12" s="65">
        <v>1</v>
      </c>
      <c r="B12" s="75"/>
      <c r="C12" s="76"/>
      <c r="D12" s="64" t="s">
        <v>0</v>
      </c>
      <c r="E12" s="72">
        <v>500</v>
      </c>
      <c r="F12" s="77">
        <v>0</v>
      </c>
      <c r="G12" s="77">
        <v>0</v>
      </c>
      <c r="H12" s="77">
        <v>0</v>
      </c>
      <c r="I12" s="45">
        <f>G12-F12-H12</f>
        <v>0</v>
      </c>
      <c r="J12" s="46">
        <f>HOUR(I12)</f>
        <v>0</v>
      </c>
      <c r="K12" s="46">
        <f>MINUTE(I12)</f>
        <v>0</v>
      </c>
      <c r="L12" s="46">
        <f>SECOND(I12)</f>
        <v>0</v>
      </c>
      <c r="M12" s="49">
        <f>+(J12*60+K12+(L12/60))*2</f>
        <v>0</v>
      </c>
      <c r="N12" s="47"/>
      <c r="O12" s="47"/>
      <c r="P12" s="47"/>
      <c r="Q12" s="47"/>
      <c r="R12" s="47"/>
      <c r="S12" s="47"/>
      <c r="T12" s="50"/>
      <c r="U12" s="47"/>
      <c r="V12" s="47"/>
      <c r="W12" s="47"/>
      <c r="X12" s="67"/>
      <c r="Y12" s="43">
        <f>+SUM(M12:X12)</f>
        <v>0</v>
      </c>
      <c r="Z12" s="48">
        <f>E12-Y12</f>
        <v>500</v>
      </c>
      <c r="AA12" s="7"/>
      <c r="AB12" s="7"/>
      <c r="AC12" s="8"/>
      <c r="AD12" s="8"/>
      <c r="AE12" s="8"/>
    </row>
    <row r="13" spans="1:31" ht="17.25" x14ac:dyDescent="0.3">
      <c r="A13" s="51" t="s">
        <v>18</v>
      </c>
      <c r="B13" s="8"/>
      <c r="C13" s="9"/>
      <c r="D13" s="9"/>
      <c r="E13" s="68"/>
      <c r="F13" s="10"/>
      <c r="G13" s="10"/>
      <c r="H13" s="10"/>
      <c r="I13" s="10"/>
      <c r="J13" s="11"/>
      <c r="K13" s="11"/>
      <c r="L13" s="11"/>
      <c r="M13" s="12"/>
      <c r="N13" s="6"/>
      <c r="O13" s="13"/>
      <c r="P13" s="13"/>
      <c r="Q13" s="6"/>
      <c r="R13" s="6"/>
      <c r="S13" s="14"/>
      <c r="T13" s="14"/>
      <c r="U13" s="6"/>
      <c r="V13" s="6"/>
      <c r="W13" s="6"/>
      <c r="X13" s="6"/>
      <c r="Y13" s="6"/>
      <c r="Z13" s="52" t="s">
        <v>36</v>
      </c>
    </row>
    <row r="14" spans="1:31" ht="18.75" x14ac:dyDescent="0.3">
      <c r="A14" s="51" t="s">
        <v>37</v>
      </c>
      <c r="B14" s="22"/>
      <c r="C14" s="15"/>
      <c r="D14" s="16"/>
      <c r="E14" s="68"/>
      <c r="F14" s="10"/>
      <c r="G14" s="10"/>
      <c r="H14" s="10"/>
      <c r="I14" s="22"/>
      <c r="J14" s="17"/>
      <c r="K14" s="17"/>
      <c r="L14" s="17"/>
      <c r="M14" s="18"/>
      <c r="N14" s="19"/>
      <c r="O14" s="20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6"/>
    </row>
    <row r="15" spans="1:31" ht="15.75" x14ac:dyDescent="0.25">
      <c r="A15" s="8"/>
      <c r="B15" s="8"/>
      <c r="C15" s="6"/>
      <c r="D15" s="6"/>
      <c r="E15" s="69"/>
      <c r="F15" s="23"/>
      <c r="G15" s="23"/>
      <c r="H15" s="23"/>
      <c r="I15" s="8"/>
      <c r="J15" s="24"/>
      <c r="K15" s="24"/>
      <c r="L15" s="24"/>
      <c r="M15" s="25"/>
      <c r="N15" s="26"/>
      <c r="O15" s="27"/>
      <c r="P15" s="27"/>
      <c r="Q15" s="6"/>
      <c r="R15" s="6"/>
      <c r="S15" s="6"/>
      <c r="T15" s="28"/>
      <c r="U15" s="6"/>
      <c r="V15" s="6"/>
      <c r="W15" s="6"/>
      <c r="X15" s="6"/>
      <c r="Y15" s="6"/>
      <c r="Z15" s="6"/>
    </row>
    <row r="16" spans="1:31" x14ac:dyDescent="0.2">
      <c r="A16" s="8"/>
      <c r="B16" s="8"/>
      <c r="C16" s="6"/>
      <c r="D16" s="6"/>
      <c r="E16" s="70"/>
      <c r="F16" s="30"/>
      <c r="G16" s="30"/>
      <c r="H16" s="30"/>
      <c r="I16" s="30"/>
      <c r="J16" s="29"/>
      <c r="K16" s="29"/>
      <c r="L16" s="29"/>
      <c r="M16" s="31"/>
      <c r="N16" s="29"/>
      <c r="O16" s="29"/>
      <c r="P16" s="29"/>
      <c r="Q16" s="6"/>
      <c r="R16" s="6"/>
      <c r="S16" s="29"/>
      <c r="T16" s="6"/>
      <c r="U16" s="6"/>
      <c r="V16" s="6"/>
      <c r="W16" s="6"/>
      <c r="X16" s="6"/>
      <c r="Y16" s="6"/>
      <c r="Z16" s="6"/>
    </row>
    <row r="17" spans="1:26" ht="18.75" x14ac:dyDescent="0.3">
      <c r="A17" s="114" t="s">
        <v>27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6"/>
    </row>
    <row r="18" spans="1:26" x14ac:dyDescent="0.2">
      <c r="A18" s="8"/>
      <c r="B18" s="8"/>
      <c r="C18" s="6"/>
      <c r="D18" s="6"/>
      <c r="E18" s="70"/>
      <c r="F18" s="30"/>
      <c r="G18" s="30"/>
      <c r="H18" s="30"/>
      <c r="I18" s="30"/>
      <c r="J18" s="29"/>
      <c r="K18" s="29"/>
      <c r="L18" s="29"/>
      <c r="M18" s="31"/>
      <c r="N18" s="29"/>
      <c r="O18" s="29"/>
      <c r="P18" s="29"/>
      <c r="Q18" s="6"/>
      <c r="R18" s="6"/>
      <c r="S18" s="29"/>
      <c r="T18" s="6"/>
      <c r="U18" s="6"/>
      <c r="V18" s="6"/>
      <c r="W18" s="6"/>
      <c r="X18" s="6"/>
      <c r="Y18" s="6"/>
      <c r="Z18" s="6"/>
    </row>
    <row r="19" spans="1:26" x14ac:dyDescent="0.2">
      <c r="A19" s="8"/>
      <c r="B19" s="8"/>
      <c r="C19" s="32"/>
      <c r="D19" s="32"/>
      <c r="E19" s="71"/>
      <c r="F19" s="33"/>
      <c r="G19" s="33"/>
      <c r="H19" s="33"/>
      <c r="I19" s="34"/>
      <c r="J19" s="35"/>
      <c r="K19" s="35"/>
      <c r="L19" s="35"/>
      <c r="M19" s="36"/>
      <c r="N19" s="37"/>
      <c r="O19" s="38"/>
      <c r="P19" s="38"/>
      <c r="Q19" s="39"/>
      <c r="R19" s="40"/>
      <c r="S19" s="40"/>
      <c r="T19" s="40"/>
      <c r="U19" s="40"/>
      <c r="V19" s="39"/>
      <c r="W19" s="39"/>
      <c r="X19" s="39"/>
      <c r="Y19" s="39"/>
      <c r="Z19" s="39"/>
    </row>
    <row r="20" spans="1:26" ht="15" customHeight="1" x14ac:dyDescent="0.25">
      <c r="A20" s="93" t="s">
        <v>15</v>
      </c>
      <c r="B20" s="93" t="s">
        <v>2</v>
      </c>
      <c r="C20" s="93" t="s">
        <v>10</v>
      </c>
      <c r="D20" s="93" t="s">
        <v>3</v>
      </c>
      <c r="E20" s="90" t="s">
        <v>4</v>
      </c>
      <c r="F20" s="95" t="s">
        <v>5</v>
      </c>
      <c r="G20" s="95" t="s">
        <v>6</v>
      </c>
      <c r="H20" s="95" t="s">
        <v>7</v>
      </c>
      <c r="I20" s="95" t="s">
        <v>8</v>
      </c>
      <c r="J20" s="41"/>
      <c r="K20" s="41"/>
      <c r="L20" s="41"/>
      <c r="M20" s="95" t="s">
        <v>9</v>
      </c>
      <c r="N20" s="91" t="s">
        <v>28</v>
      </c>
      <c r="O20" s="92"/>
      <c r="P20" s="89" t="s">
        <v>114</v>
      </c>
      <c r="Q20" s="89"/>
      <c r="R20" s="91" t="s">
        <v>111</v>
      </c>
      <c r="S20" s="91" t="s">
        <v>31</v>
      </c>
      <c r="T20" s="92"/>
      <c r="U20" s="91" t="s">
        <v>32</v>
      </c>
      <c r="V20" s="92"/>
      <c r="W20" s="91" t="s">
        <v>33</v>
      </c>
      <c r="X20" s="91" t="s">
        <v>35</v>
      </c>
      <c r="Y20" s="93" t="s">
        <v>13</v>
      </c>
      <c r="Z20" s="88" t="s">
        <v>14</v>
      </c>
    </row>
    <row r="21" spans="1:26" ht="15" x14ac:dyDescent="0.25">
      <c r="A21" s="93"/>
      <c r="B21" s="93"/>
      <c r="C21" s="94"/>
      <c r="D21" s="93"/>
      <c r="E21" s="90"/>
      <c r="F21" s="95"/>
      <c r="G21" s="96"/>
      <c r="H21" s="95"/>
      <c r="I21" s="95"/>
      <c r="J21" s="41"/>
      <c r="K21" s="41"/>
      <c r="L21" s="41"/>
      <c r="M21" s="95"/>
      <c r="N21" s="92"/>
      <c r="O21" s="92"/>
      <c r="P21" s="89"/>
      <c r="Q21" s="89"/>
      <c r="R21" s="92"/>
      <c r="S21" s="92"/>
      <c r="T21" s="92"/>
      <c r="U21" s="92"/>
      <c r="V21" s="92"/>
      <c r="W21" s="92"/>
      <c r="X21" s="92"/>
      <c r="Y21" s="94"/>
      <c r="Z21" s="88"/>
    </row>
    <row r="22" spans="1:26" ht="15" x14ac:dyDescent="0.25">
      <c r="A22" s="93"/>
      <c r="B22" s="93"/>
      <c r="C22" s="94"/>
      <c r="D22" s="93"/>
      <c r="E22" s="90"/>
      <c r="F22" s="95"/>
      <c r="G22" s="96"/>
      <c r="H22" s="95"/>
      <c r="I22" s="95"/>
      <c r="J22" s="41"/>
      <c r="K22" s="41"/>
      <c r="L22" s="41"/>
      <c r="M22" s="95"/>
      <c r="N22" s="92"/>
      <c r="O22" s="92"/>
      <c r="P22" s="89"/>
      <c r="Q22" s="89"/>
      <c r="R22" s="92"/>
      <c r="S22" s="92"/>
      <c r="T22" s="92"/>
      <c r="U22" s="92"/>
      <c r="V22" s="92"/>
      <c r="W22" s="92"/>
      <c r="X22" s="92"/>
      <c r="Y22" s="94"/>
      <c r="Z22" s="88"/>
    </row>
    <row r="23" spans="1:26" ht="15" x14ac:dyDescent="0.25">
      <c r="A23" s="93"/>
      <c r="B23" s="93"/>
      <c r="C23" s="94"/>
      <c r="D23" s="93"/>
      <c r="E23" s="90"/>
      <c r="F23" s="95"/>
      <c r="G23" s="96"/>
      <c r="H23" s="95"/>
      <c r="I23" s="95"/>
      <c r="J23" s="41"/>
      <c r="K23" s="41"/>
      <c r="L23" s="41"/>
      <c r="M23" s="95"/>
      <c r="N23" s="62" t="s">
        <v>12</v>
      </c>
      <c r="O23" s="62" t="s">
        <v>1</v>
      </c>
      <c r="P23" s="62" t="s">
        <v>12</v>
      </c>
      <c r="Q23" s="62" t="s">
        <v>1</v>
      </c>
      <c r="R23" s="62" t="s">
        <v>12</v>
      </c>
      <c r="S23" s="62" t="s">
        <v>12</v>
      </c>
      <c r="T23" s="62" t="s">
        <v>1</v>
      </c>
      <c r="U23" s="62" t="s">
        <v>12</v>
      </c>
      <c r="V23" s="62" t="s">
        <v>1</v>
      </c>
      <c r="W23" s="62" t="s">
        <v>12</v>
      </c>
      <c r="X23" s="62" t="s">
        <v>12</v>
      </c>
      <c r="Y23" s="94"/>
      <c r="Z23" s="88"/>
    </row>
    <row r="24" spans="1:26" x14ac:dyDescent="0.2">
      <c r="A24" s="65">
        <v>1</v>
      </c>
      <c r="B24" s="75"/>
      <c r="C24" s="76"/>
      <c r="D24" s="64" t="s">
        <v>19</v>
      </c>
      <c r="E24" s="72">
        <v>500</v>
      </c>
      <c r="F24" s="77">
        <v>0</v>
      </c>
      <c r="G24" s="77">
        <v>0</v>
      </c>
      <c r="H24" s="77">
        <v>0</v>
      </c>
      <c r="I24" s="45">
        <f>G24-F24-H24</f>
        <v>0</v>
      </c>
      <c r="J24" s="46">
        <f>HOUR(I24)</f>
        <v>0</v>
      </c>
      <c r="K24" s="46">
        <f>MINUTE(I24)</f>
        <v>0</v>
      </c>
      <c r="L24" s="46">
        <f>SECOND(I24)</f>
        <v>0</v>
      </c>
      <c r="M24" s="49">
        <f>+(J24*60+K24+(L24/60))*2</f>
        <v>0</v>
      </c>
      <c r="N24" s="47"/>
      <c r="O24" s="47"/>
      <c r="P24" s="47"/>
      <c r="Q24" s="47"/>
      <c r="R24" s="47"/>
      <c r="S24" s="47"/>
      <c r="T24" s="50"/>
      <c r="U24" s="47"/>
      <c r="V24" s="47"/>
      <c r="W24" s="47"/>
      <c r="X24" s="67"/>
      <c r="Y24" s="43">
        <f>+SUM(M24:X24)</f>
        <v>0</v>
      </c>
      <c r="Z24" s="48">
        <f>E24-Y24</f>
        <v>500</v>
      </c>
    </row>
    <row r="25" spans="1:26" ht="17.25" x14ac:dyDescent="0.3">
      <c r="A25" s="51" t="s">
        <v>20</v>
      </c>
      <c r="B25" s="8"/>
      <c r="C25" s="9"/>
      <c r="D25" s="9"/>
      <c r="E25" s="68"/>
      <c r="F25" s="10"/>
      <c r="G25" s="10"/>
      <c r="H25" s="10"/>
      <c r="I25" s="10"/>
      <c r="J25" s="11"/>
      <c r="K25" s="11"/>
      <c r="L25" s="11"/>
      <c r="M25" s="12"/>
      <c r="N25" s="6"/>
      <c r="O25" s="13"/>
      <c r="P25" s="13"/>
      <c r="Q25" s="6"/>
      <c r="R25" s="6"/>
      <c r="S25" s="14"/>
      <c r="T25" s="14"/>
      <c r="U25" s="6"/>
      <c r="V25" s="6"/>
      <c r="W25" s="6"/>
      <c r="X25" s="6"/>
      <c r="Y25" s="6"/>
      <c r="Z25" s="52" t="s">
        <v>36</v>
      </c>
    </row>
    <row r="26" spans="1:26" ht="18.75" x14ac:dyDescent="0.3">
      <c r="A26" s="51" t="s">
        <v>37</v>
      </c>
      <c r="B26" s="22"/>
      <c r="C26" s="15"/>
      <c r="D26" s="16"/>
      <c r="E26" s="68"/>
      <c r="F26" s="10"/>
      <c r="G26" s="10"/>
      <c r="H26" s="10"/>
      <c r="I26" s="22"/>
      <c r="J26" s="17"/>
      <c r="K26" s="17"/>
      <c r="L26" s="17"/>
      <c r="M26" s="18"/>
      <c r="N26" s="19"/>
      <c r="O26" s="20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6"/>
    </row>
    <row r="27" spans="1:26" ht="15.75" x14ac:dyDescent="0.25">
      <c r="A27" s="8"/>
      <c r="B27" s="8"/>
      <c r="C27" s="6"/>
      <c r="D27" s="6"/>
      <c r="E27" s="69"/>
      <c r="F27" s="23"/>
      <c r="G27" s="23"/>
      <c r="H27" s="23"/>
      <c r="I27" s="8"/>
      <c r="J27" s="24"/>
      <c r="K27" s="24"/>
      <c r="L27" s="24"/>
      <c r="M27" s="25"/>
      <c r="N27" s="26"/>
      <c r="O27" s="27"/>
      <c r="P27" s="27"/>
      <c r="Q27" s="6"/>
      <c r="R27" s="6"/>
      <c r="S27" s="6"/>
      <c r="T27" s="28"/>
      <c r="U27" s="6"/>
      <c r="V27" s="6"/>
      <c r="W27" s="6"/>
      <c r="X27" s="6"/>
      <c r="Y27" s="6"/>
      <c r="Z27" s="6"/>
    </row>
    <row r="28" spans="1:26" x14ac:dyDescent="0.2">
      <c r="A28" s="8"/>
      <c r="B28" s="8"/>
      <c r="C28" s="6"/>
      <c r="D28" s="6"/>
      <c r="E28" s="70"/>
      <c r="F28" s="30"/>
      <c r="G28" s="30"/>
      <c r="H28" s="30"/>
      <c r="I28" s="30"/>
      <c r="J28" s="29"/>
      <c r="K28" s="29"/>
      <c r="L28" s="29"/>
      <c r="M28" s="31"/>
      <c r="N28" s="29"/>
      <c r="O28" s="29"/>
      <c r="P28" s="29"/>
      <c r="Q28" s="6"/>
      <c r="R28" s="6"/>
      <c r="S28" s="29"/>
      <c r="T28" s="6"/>
      <c r="U28" s="6"/>
      <c r="V28" s="6"/>
      <c r="W28" s="6"/>
      <c r="X28" s="6"/>
      <c r="Y28" s="6"/>
      <c r="Z28" s="6"/>
    </row>
    <row r="29" spans="1:26" ht="18.75" x14ac:dyDescent="0.3">
      <c r="A29" s="114" t="s">
        <v>27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</row>
    <row r="30" spans="1:26" x14ac:dyDescent="0.2">
      <c r="A30" s="8"/>
      <c r="B30" s="8"/>
      <c r="C30" s="6"/>
      <c r="D30" s="6"/>
      <c r="E30" s="70"/>
      <c r="F30" s="30"/>
      <c r="G30" s="30"/>
      <c r="H30" s="30"/>
      <c r="I30" s="30"/>
      <c r="J30" s="29"/>
      <c r="K30" s="29"/>
      <c r="L30" s="29"/>
      <c r="M30" s="31"/>
      <c r="N30" s="29"/>
      <c r="O30" s="29"/>
      <c r="P30" s="29"/>
      <c r="Q30" s="6"/>
      <c r="R30" s="6"/>
      <c r="S30" s="29"/>
      <c r="T30" s="6"/>
      <c r="U30" s="6"/>
      <c r="V30" s="6"/>
      <c r="W30" s="6"/>
      <c r="X30" s="6"/>
      <c r="Y30" s="6"/>
      <c r="Z30" s="6"/>
    </row>
    <row r="31" spans="1:26" x14ac:dyDescent="0.2">
      <c r="A31" s="8"/>
      <c r="B31" s="8"/>
      <c r="C31" s="32"/>
      <c r="D31" s="32"/>
      <c r="E31" s="71"/>
      <c r="F31" s="33"/>
      <c r="G31" s="33"/>
      <c r="H31" s="33"/>
      <c r="I31" s="34"/>
      <c r="J31" s="35"/>
      <c r="K31" s="35"/>
      <c r="L31" s="35"/>
      <c r="M31" s="36"/>
      <c r="N31" s="37"/>
      <c r="O31" s="38"/>
      <c r="P31" s="38"/>
      <c r="Q31" s="39"/>
      <c r="R31" s="40"/>
      <c r="S31" s="40"/>
      <c r="T31" s="40"/>
      <c r="U31" s="40"/>
      <c r="V31" s="39"/>
      <c r="W31" s="39"/>
      <c r="X31" s="39"/>
      <c r="Y31" s="39"/>
      <c r="Z31" s="39"/>
    </row>
    <row r="32" spans="1:26" ht="15" customHeight="1" x14ac:dyDescent="0.25">
      <c r="A32" s="93" t="s">
        <v>15</v>
      </c>
      <c r="B32" s="93" t="s">
        <v>2</v>
      </c>
      <c r="C32" s="93" t="s">
        <v>10</v>
      </c>
      <c r="D32" s="93" t="s">
        <v>3</v>
      </c>
      <c r="E32" s="90" t="s">
        <v>4</v>
      </c>
      <c r="F32" s="95" t="s">
        <v>5</v>
      </c>
      <c r="G32" s="95" t="s">
        <v>6</v>
      </c>
      <c r="H32" s="95" t="s">
        <v>7</v>
      </c>
      <c r="I32" s="95" t="s">
        <v>8</v>
      </c>
      <c r="J32" s="41"/>
      <c r="K32" s="41"/>
      <c r="L32" s="41"/>
      <c r="M32" s="95" t="s">
        <v>9</v>
      </c>
      <c r="N32" s="91" t="s">
        <v>28</v>
      </c>
      <c r="O32" s="92"/>
      <c r="P32" s="89" t="s">
        <v>114</v>
      </c>
      <c r="Q32" s="89"/>
      <c r="R32" s="91" t="s">
        <v>111</v>
      </c>
      <c r="S32" s="91" t="s">
        <v>31</v>
      </c>
      <c r="T32" s="92"/>
      <c r="U32" s="91" t="s">
        <v>32</v>
      </c>
      <c r="V32" s="92"/>
      <c r="W32" s="91" t="s">
        <v>33</v>
      </c>
      <c r="X32" s="91" t="s">
        <v>35</v>
      </c>
      <c r="Y32" s="93" t="s">
        <v>13</v>
      </c>
      <c r="Z32" s="88" t="s">
        <v>14</v>
      </c>
    </row>
    <row r="33" spans="1:26" ht="15" x14ac:dyDescent="0.25">
      <c r="A33" s="93"/>
      <c r="B33" s="93"/>
      <c r="C33" s="94"/>
      <c r="D33" s="93"/>
      <c r="E33" s="90"/>
      <c r="F33" s="95"/>
      <c r="G33" s="96"/>
      <c r="H33" s="95"/>
      <c r="I33" s="95"/>
      <c r="J33" s="41"/>
      <c r="K33" s="41"/>
      <c r="L33" s="41"/>
      <c r="M33" s="95"/>
      <c r="N33" s="92"/>
      <c r="O33" s="92"/>
      <c r="P33" s="89"/>
      <c r="Q33" s="89"/>
      <c r="R33" s="92"/>
      <c r="S33" s="92"/>
      <c r="T33" s="92"/>
      <c r="U33" s="92"/>
      <c r="V33" s="92"/>
      <c r="W33" s="92"/>
      <c r="X33" s="92"/>
      <c r="Y33" s="94"/>
      <c r="Z33" s="88"/>
    </row>
    <row r="34" spans="1:26" ht="15" x14ac:dyDescent="0.25">
      <c r="A34" s="93"/>
      <c r="B34" s="93"/>
      <c r="C34" s="94"/>
      <c r="D34" s="93"/>
      <c r="E34" s="90"/>
      <c r="F34" s="95"/>
      <c r="G34" s="96"/>
      <c r="H34" s="95"/>
      <c r="I34" s="95"/>
      <c r="J34" s="41"/>
      <c r="K34" s="41"/>
      <c r="L34" s="41"/>
      <c r="M34" s="95"/>
      <c r="N34" s="92"/>
      <c r="O34" s="92"/>
      <c r="P34" s="89"/>
      <c r="Q34" s="89"/>
      <c r="R34" s="92"/>
      <c r="S34" s="92"/>
      <c r="T34" s="92"/>
      <c r="U34" s="92"/>
      <c r="V34" s="92"/>
      <c r="W34" s="92"/>
      <c r="X34" s="92"/>
      <c r="Y34" s="94"/>
      <c r="Z34" s="88"/>
    </row>
    <row r="35" spans="1:26" ht="15" x14ac:dyDescent="0.25">
      <c r="A35" s="93"/>
      <c r="B35" s="93"/>
      <c r="C35" s="94"/>
      <c r="D35" s="93"/>
      <c r="E35" s="90"/>
      <c r="F35" s="95"/>
      <c r="G35" s="96"/>
      <c r="H35" s="95"/>
      <c r="I35" s="95"/>
      <c r="J35" s="41"/>
      <c r="K35" s="41"/>
      <c r="L35" s="41"/>
      <c r="M35" s="95"/>
      <c r="N35" s="62" t="s">
        <v>12</v>
      </c>
      <c r="O35" s="62" t="s">
        <v>1</v>
      </c>
      <c r="P35" s="62" t="s">
        <v>12</v>
      </c>
      <c r="Q35" s="62" t="s">
        <v>1</v>
      </c>
      <c r="R35" s="62" t="s">
        <v>12</v>
      </c>
      <c r="S35" s="62" t="s">
        <v>12</v>
      </c>
      <c r="T35" s="62" t="s">
        <v>1</v>
      </c>
      <c r="U35" s="62" t="s">
        <v>12</v>
      </c>
      <c r="V35" s="62" t="s">
        <v>1</v>
      </c>
      <c r="W35" s="62" t="s">
        <v>12</v>
      </c>
      <c r="X35" s="62" t="s">
        <v>12</v>
      </c>
      <c r="Y35" s="94"/>
      <c r="Z35" s="88"/>
    </row>
    <row r="36" spans="1:26" x14ac:dyDescent="0.2">
      <c r="A36" s="65">
        <v>1</v>
      </c>
      <c r="B36" s="75"/>
      <c r="C36" s="76"/>
      <c r="D36" s="64" t="s">
        <v>21</v>
      </c>
      <c r="E36" s="72">
        <v>500</v>
      </c>
      <c r="F36" s="77">
        <v>0</v>
      </c>
      <c r="G36" s="77">
        <v>0</v>
      </c>
      <c r="H36" s="77">
        <v>0</v>
      </c>
      <c r="I36" s="45">
        <f>G36-F36-H36</f>
        <v>0</v>
      </c>
      <c r="J36" s="46">
        <f>HOUR(I36)</f>
        <v>0</v>
      </c>
      <c r="K36" s="46">
        <f>MINUTE(I36)</f>
        <v>0</v>
      </c>
      <c r="L36" s="46">
        <f>SECOND(I36)</f>
        <v>0</v>
      </c>
      <c r="M36" s="49">
        <f>+(J36*60+K36+(L36/60))*2</f>
        <v>0</v>
      </c>
      <c r="N36" s="47"/>
      <c r="O36" s="47"/>
      <c r="P36" s="47"/>
      <c r="Q36" s="47"/>
      <c r="R36" s="47"/>
      <c r="S36" s="47"/>
      <c r="T36" s="50"/>
      <c r="U36" s="47"/>
      <c r="V36" s="47"/>
      <c r="W36" s="47"/>
      <c r="X36" s="67"/>
      <c r="Y36" s="43">
        <f>+SUM(M36:X36)</f>
        <v>0</v>
      </c>
      <c r="Z36" s="48">
        <f>E36-Y36</f>
        <v>500</v>
      </c>
    </row>
    <row r="37" spans="1:26" ht="17.25" x14ac:dyDescent="0.3">
      <c r="A37" s="51" t="s">
        <v>65</v>
      </c>
      <c r="B37" s="8"/>
      <c r="C37" s="9"/>
      <c r="D37" s="9"/>
      <c r="E37" s="68"/>
      <c r="F37" s="10"/>
      <c r="G37" s="10"/>
      <c r="H37" s="10"/>
      <c r="I37" s="10"/>
      <c r="J37" s="11"/>
      <c r="K37" s="11"/>
      <c r="L37" s="11"/>
      <c r="M37" s="12"/>
      <c r="N37" s="6"/>
      <c r="O37" s="13"/>
      <c r="P37" s="13"/>
      <c r="Q37" s="6"/>
      <c r="R37" s="6"/>
      <c r="S37" s="14"/>
      <c r="T37" s="14"/>
      <c r="U37" s="6"/>
      <c r="V37" s="6"/>
      <c r="W37" s="6"/>
      <c r="X37" s="6"/>
      <c r="Y37" s="6"/>
      <c r="Z37" s="52" t="s">
        <v>36</v>
      </c>
    </row>
    <row r="38" spans="1:26" ht="18.75" x14ac:dyDescent="0.3">
      <c r="A38" s="51" t="s">
        <v>37</v>
      </c>
      <c r="B38" s="22"/>
      <c r="C38" s="15"/>
      <c r="D38" s="16"/>
      <c r="E38" s="68"/>
      <c r="F38" s="10"/>
      <c r="G38" s="10"/>
      <c r="H38" s="10"/>
      <c r="I38" s="22"/>
      <c r="J38" s="17"/>
      <c r="K38" s="17"/>
      <c r="L38" s="17"/>
      <c r="M38" s="18"/>
      <c r="N38" s="19"/>
      <c r="O38" s="20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6"/>
    </row>
    <row r="39" spans="1:26" ht="15.75" x14ac:dyDescent="0.25">
      <c r="A39" s="8"/>
      <c r="B39" s="8"/>
      <c r="C39" s="6"/>
      <c r="D39" s="6"/>
      <c r="E39" s="69"/>
      <c r="F39" s="23"/>
      <c r="G39" s="23"/>
      <c r="H39" s="23"/>
      <c r="I39" s="8"/>
      <c r="J39" s="24"/>
      <c r="K39" s="24"/>
      <c r="L39" s="24"/>
      <c r="M39" s="25"/>
      <c r="N39" s="26"/>
      <c r="O39" s="27"/>
      <c r="P39" s="27"/>
      <c r="Q39" s="6"/>
      <c r="R39" s="6"/>
      <c r="S39" s="6"/>
      <c r="T39" s="28"/>
      <c r="U39" s="6"/>
      <c r="V39" s="6"/>
      <c r="W39" s="6"/>
      <c r="X39" s="6"/>
      <c r="Y39" s="6"/>
      <c r="Z39" s="6"/>
    </row>
    <row r="40" spans="1:26" x14ac:dyDescent="0.2">
      <c r="A40" s="8"/>
      <c r="B40" s="8"/>
      <c r="C40" s="6"/>
      <c r="D40" s="6"/>
      <c r="E40" s="70"/>
      <c r="F40" s="30"/>
      <c r="G40" s="30"/>
      <c r="H40" s="30"/>
      <c r="I40" s="30"/>
      <c r="J40" s="29"/>
      <c r="K40" s="29"/>
      <c r="L40" s="29"/>
      <c r="M40" s="31"/>
      <c r="N40" s="29"/>
      <c r="O40" s="29"/>
      <c r="P40" s="29"/>
      <c r="Q40" s="6"/>
      <c r="R40" s="6"/>
      <c r="S40" s="29"/>
      <c r="T40" s="6"/>
      <c r="U40" s="6"/>
      <c r="V40" s="6"/>
      <c r="W40" s="6"/>
      <c r="X40" s="6"/>
      <c r="Y40" s="6"/>
      <c r="Z40" s="6"/>
    </row>
    <row r="41" spans="1:26" ht="18.75" x14ac:dyDescent="0.3">
      <c r="A41" s="114" t="s">
        <v>27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6"/>
    </row>
    <row r="42" spans="1:26" x14ac:dyDescent="0.2">
      <c r="A42" s="8"/>
      <c r="B42" s="8"/>
      <c r="C42" s="6"/>
      <c r="D42" s="6"/>
      <c r="E42" s="70"/>
      <c r="F42" s="30"/>
      <c r="G42" s="30"/>
      <c r="H42" s="30"/>
      <c r="I42" s="30"/>
      <c r="J42" s="29"/>
      <c r="K42" s="29"/>
      <c r="L42" s="29"/>
      <c r="M42" s="31"/>
      <c r="N42" s="29"/>
      <c r="O42" s="29"/>
      <c r="P42" s="29"/>
      <c r="Q42" s="6"/>
      <c r="R42" s="6"/>
      <c r="S42" s="29"/>
      <c r="T42" s="6"/>
      <c r="U42" s="6"/>
      <c r="V42" s="6"/>
      <c r="W42" s="6"/>
      <c r="X42" s="6"/>
      <c r="Y42" s="6"/>
      <c r="Z42" s="6"/>
    </row>
    <row r="43" spans="1:26" x14ac:dyDescent="0.2">
      <c r="A43" s="8"/>
      <c r="B43" s="8"/>
      <c r="C43" s="32"/>
      <c r="D43" s="32"/>
      <c r="E43" s="71"/>
      <c r="F43" s="33"/>
      <c r="G43" s="33"/>
      <c r="H43" s="33"/>
      <c r="I43" s="34"/>
      <c r="J43" s="35"/>
      <c r="K43" s="35"/>
      <c r="L43" s="35"/>
      <c r="M43" s="36"/>
      <c r="N43" s="37"/>
      <c r="O43" s="38"/>
      <c r="P43" s="38"/>
      <c r="Q43" s="39"/>
      <c r="R43" s="40"/>
      <c r="S43" s="40"/>
      <c r="T43" s="40"/>
      <c r="U43" s="40"/>
      <c r="V43" s="39"/>
      <c r="W43" s="39"/>
      <c r="X43" s="39"/>
      <c r="Y43" s="39"/>
      <c r="Z43" s="39"/>
    </row>
    <row r="44" spans="1:26" ht="15" customHeight="1" x14ac:dyDescent="0.25">
      <c r="A44" s="93" t="s">
        <v>15</v>
      </c>
      <c r="B44" s="93" t="s">
        <v>2</v>
      </c>
      <c r="C44" s="93" t="s">
        <v>10</v>
      </c>
      <c r="D44" s="93" t="s">
        <v>3</v>
      </c>
      <c r="E44" s="90" t="s">
        <v>4</v>
      </c>
      <c r="F44" s="95" t="s">
        <v>5</v>
      </c>
      <c r="G44" s="95" t="s">
        <v>6</v>
      </c>
      <c r="H44" s="95" t="s">
        <v>7</v>
      </c>
      <c r="I44" s="95" t="s">
        <v>8</v>
      </c>
      <c r="J44" s="41"/>
      <c r="K44" s="41"/>
      <c r="L44" s="41"/>
      <c r="M44" s="95" t="s">
        <v>9</v>
      </c>
      <c r="N44" s="91" t="s">
        <v>28</v>
      </c>
      <c r="O44" s="92"/>
      <c r="P44" s="89" t="s">
        <v>114</v>
      </c>
      <c r="Q44" s="89"/>
      <c r="R44" s="91" t="s">
        <v>111</v>
      </c>
      <c r="S44" s="91" t="s">
        <v>31</v>
      </c>
      <c r="T44" s="92"/>
      <c r="U44" s="91" t="s">
        <v>32</v>
      </c>
      <c r="V44" s="92"/>
      <c r="W44" s="91" t="s">
        <v>33</v>
      </c>
      <c r="X44" s="91" t="s">
        <v>35</v>
      </c>
      <c r="Y44" s="93" t="s">
        <v>13</v>
      </c>
      <c r="Z44" s="88" t="s">
        <v>14</v>
      </c>
    </row>
    <row r="45" spans="1:26" ht="15" x14ac:dyDescent="0.25">
      <c r="A45" s="93"/>
      <c r="B45" s="93"/>
      <c r="C45" s="94"/>
      <c r="D45" s="93"/>
      <c r="E45" s="90"/>
      <c r="F45" s="95"/>
      <c r="G45" s="96"/>
      <c r="H45" s="95"/>
      <c r="I45" s="95"/>
      <c r="J45" s="41"/>
      <c r="K45" s="41"/>
      <c r="L45" s="41"/>
      <c r="M45" s="95"/>
      <c r="N45" s="92"/>
      <c r="O45" s="92"/>
      <c r="P45" s="89"/>
      <c r="Q45" s="89"/>
      <c r="R45" s="92"/>
      <c r="S45" s="92"/>
      <c r="T45" s="92"/>
      <c r="U45" s="92"/>
      <c r="V45" s="92"/>
      <c r="W45" s="92"/>
      <c r="X45" s="92"/>
      <c r="Y45" s="94"/>
      <c r="Z45" s="88"/>
    </row>
    <row r="46" spans="1:26" ht="15" x14ac:dyDescent="0.25">
      <c r="A46" s="93"/>
      <c r="B46" s="93"/>
      <c r="C46" s="94"/>
      <c r="D46" s="93"/>
      <c r="E46" s="90"/>
      <c r="F46" s="95"/>
      <c r="G46" s="96"/>
      <c r="H46" s="95"/>
      <c r="I46" s="95"/>
      <c r="J46" s="41"/>
      <c r="K46" s="41"/>
      <c r="L46" s="41"/>
      <c r="M46" s="95"/>
      <c r="N46" s="92"/>
      <c r="O46" s="92"/>
      <c r="P46" s="89"/>
      <c r="Q46" s="89"/>
      <c r="R46" s="92"/>
      <c r="S46" s="92"/>
      <c r="T46" s="92"/>
      <c r="U46" s="92"/>
      <c r="V46" s="92"/>
      <c r="W46" s="92"/>
      <c r="X46" s="92"/>
      <c r="Y46" s="94"/>
      <c r="Z46" s="88"/>
    </row>
    <row r="47" spans="1:26" ht="15" x14ac:dyDescent="0.25">
      <c r="A47" s="93"/>
      <c r="B47" s="93"/>
      <c r="C47" s="94"/>
      <c r="D47" s="93"/>
      <c r="E47" s="90"/>
      <c r="F47" s="95"/>
      <c r="G47" s="96"/>
      <c r="H47" s="95"/>
      <c r="I47" s="95"/>
      <c r="J47" s="41"/>
      <c r="K47" s="41"/>
      <c r="L47" s="41"/>
      <c r="M47" s="95"/>
      <c r="N47" s="62" t="s">
        <v>12</v>
      </c>
      <c r="O47" s="62" t="s">
        <v>1</v>
      </c>
      <c r="P47" s="62" t="s">
        <v>12</v>
      </c>
      <c r="Q47" s="62" t="s">
        <v>1</v>
      </c>
      <c r="R47" s="62" t="s">
        <v>12</v>
      </c>
      <c r="S47" s="62" t="s">
        <v>12</v>
      </c>
      <c r="T47" s="62" t="s">
        <v>1</v>
      </c>
      <c r="U47" s="62" t="s">
        <v>12</v>
      </c>
      <c r="V47" s="62" t="s">
        <v>1</v>
      </c>
      <c r="W47" s="62" t="s">
        <v>12</v>
      </c>
      <c r="X47" s="62" t="s">
        <v>12</v>
      </c>
      <c r="Y47" s="94"/>
      <c r="Z47" s="88"/>
    </row>
    <row r="48" spans="1:26" x14ac:dyDescent="0.2">
      <c r="A48" s="65">
        <v>1</v>
      </c>
      <c r="B48" s="75">
        <v>5</v>
      </c>
      <c r="C48" s="76" t="s">
        <v>67</v>
      </c>
      <c r="D48" s="64" t="s">
        <v>66</v>
      </c>
      <c r="E48" s="72">
        <v>500</v>
      </c>
      <c r="F48" s="77">
        <v>0.37361111111111112</v>
      </c>
      <c r="G48" s="66">
        <v>0.40318287037037037</v>
      </c>
      <c r="H48" s="44">
        <v>0</v>
      </c>
      <c r="I48" s="45">
        <f>G48-F48-H48</f>
        <v>2.9571759259259256E-2</v>
      </c>
      <c r="J48" s="46">
        <f>HOUR(I48)</f>
        <v>0</v>
      </c>
      <c r="K48" s="46">
        <f>MINUTE(I48)</f>
        <v>42</v>
      </c>
      <c r="L48" s="46">
        <f>SECOND(I48)</f>
        <v>35</v>
      </c>
      <c r="M48" s="49">
        <f>+(J48*60+K48+(L48/60))*2</f>
        <v>85.166666666666671</v>
      </c>
      <c r="N48" s="47">
        <v>0</v>
      </c>
      <c r="O48" s="47">
        <v>26.3</v>
      </c>
      <c r="P48" s="47">
        <v>0</v>
      </c>
      <c r="Q48" s="47">
        <v>48.1</v>
      </c>
      <c r="R48" s="47">
        <v>0</v>
      </c>
      <c r="S48" s="47">
        <v>0</v>
      </c>
      <c r="T48" s="50">
        <v>18</v>
      </c>
      <c r="U48" s="47">
        <v>0</v>
      </c>
      <c r="V48" s="47">
        <v>39.43</v>
      </c>
      <c r="W48" s="47">
        <v>10</v>
      </c>
      <c r="X48" s="67">
        <v>0</v>
      </c>
      <c r="Y48" s="43">
        <f>+SUM(M48:X48)</f>
        <v>226.99666666666667</v>
      </c>
      <c r="Z48" s="48">
        <f>E48-Y48</f>
        <v>273.00333333333333</v>
      </c>
    </row>
    <row r="49" spans="1:26" x14ac:dyDescent="0.2">
      <c r="A49" s="65">
        <v>2</v>
      </c>
      <c r="B49" s="75">
        <v>27</v>
      </c>
      <c r="C49" s="76" t="s">
        <v>68</v>
      </c>
      <c r="D49" s="64" t="s">
        <v>66</v>
      </c>
      <c r="E49" s="72">
        <v>500</v>
      </c>
      <c r="F49" s="77">
        <v>0.40972222222222227</v>
      </c>
      <c r="G49" s="66">
        <v>0.45781250000000001</v>
      </c>
      <c r="H49" s="44">
        <v>6.9444444444444447E-4</v>
      </c>
      <c r="I49" s="45">
        <f>G49-F49-H49</f>
        <v>4.7395833333333304E-2</v>
      </c>
      <c r="J49" s="46">
        <f>HOUR(I49)</f>
        <v>1</v>
      </c>
      <c r="K49" s="46">
        <f>MINUTE(I49)</f>
        <v>8</v>
      </c>
      <c r="L49" s="46">
        <f>SECOND(I49)</f>
        <v>15</v>
      </c>
      <c r="M49" s="49">
        <f>+(J49*60+K49+(L49/60))*2</f>
        <v>136.5</v>
      </c>
      <c r="N49" s="47">
        <v>2</v>
      </c>
      <c r="O49" s="47">
        <v>24</v>
      </c>
      <c r="P49" s="47">
        <v>0</v>
      </c>
      <c r="Q49" s="47">
        <v>27.33</v>
      </c>
      <c r="R49" s="47">
        <v>0</v>
      </c>
      <c r="S49" s="47">
        <v>0</v>
      </c>
      <c r="T49" s="50">
        <v>11.8</v>
      </c>
      <c r="U49" s="47">
        <v>0</v>
      </c>
      <c r="V49" s="47">
        <v>26</v>
      </c>
      <c r="W49" s="47">
        <v>4</v>
      </c>
      <c r="X49" s="67">
        <v>0</v>
      </c>
      <c r="Y49" s="43">
        <f>+SUM(M49:X49)</f>
        <v>231.63</v>
      </c>
      <c r="Z49" s="48">
        <f>E49-Y49</f>
        <v>268.37</v>
      </c>
    </row>
    <row r="50" spans="1:26" x14ac:dyDescent="0.2">
      <c r="A50" s="65">
        <v>3</v>
      </c>
      <c r="B50" s="75">
        <v>13</v>
      </c>
      <c r="C50" s="76" t="s">
        <v>78</v>
      </c>
      <c r="D50" s="64" t="s">
        <v>66</v>
      </c>
      <c r="E50" s="72">
        <v>500</v>
      </c>
      <c r="F50" s="77">
        <v>0.3888888888888889</v>
      </c>
      <c r="G50" s="66">
        <v>0.43055555555555558</v>
      </c>
      <c r="H50" s="44">
        <v>0</v>
      </c>
      <c r="I50" s="45">
        <f>G50-F50-H50</f>
        <v>4.1666666666666685E-2</v>
      </c>
      <c r="J50" s="46">
        <f>HOUR(I50)</f>
        <v>1</v>
      </c>
      <c r="K50" s="46">
        <f>MINUTE(I50)</f>
        <v>0</v>
      </c>
      <c r="L50" s="46">
        <f>SECOND(I50)</f>
        <v>0</v>
      </c>
      <c r="M50" s="49">
        <f>+(J50*60+K50+(L50/60))*2</f>
        <v>120</v>
      </c>
      <c r="N50" s="47">
        <v>10</v>
      </c>
      <c r="O50" s="47">
        <v>23.37</v>
      </c>
      <c r="P50" s="47">
        <v>0</v>
      </c>
      <c r="Q50" s="47">
        <v>33.4</v>
      </c>
      <c r="R50" s="47">
        <v>0</v>
      </c>
      <c r="S50" s="47">
        <v>0</v>
      </c>
      <c r="T50" s="50">
        <v>11.98</v>
      </c>
      <c r="U50" s="47">
        <v>10</v>
      </c>
      <c r="V50" s="47">
        <v>40.840000000000003</v>
      </c>
      <c r="W50" s="47">
        <v>6</v>
      </c>
      <c r="X50" s="67">
        <v>0</v>
      </c>
      <c r="Y50" s="43">
        <f>+SUM(M50:X50)</f>
        <v>255.59</v>
      </c>
      <c r="Z50" s="48">
        <f>E50-Y50</f>
        <v>244.41</v>
      </c>
    </row>
    <row r="51" spans="1:26" x14ac:dyDescent="0.2">
      <c r="A51" s="65">
        <v>4</v>
      </c>
      <c r="B51" s="75">
        <v>9</v>
      </c>
      <c r="C51" s="76" t="s">
        <v>71</v>
      </c>
      <c r="D51" s="64" t="s">
        <v>66</v>
      </c>
      <c r="E51" s="72">
        <v>500</v>
      </c>
      <c r="F51" s="77">
        <v>0.37916666666666665</v>
      </c>
      <c r="G51" s="66">
        <v>0.42517361111111113</v>
      </c>
      <c r="H51" s="44">
        <v>1.3310185185185185E-3</v>
      </c>
      <c r="I51" s="45">
        <f>G51-F51-H51</f>
        <v>4.4675925925925959E-2</v>
      </c>
      <c r="J51" s="46">
        <f>HOUR(I51)</f>
        <v>1</v>
      </c>
      <c r="K51" s="46">
        <f>MINUTE(I51)</f>
        <v>4</v>
      </c>
      <c r="L51" s="46">
        <f>SECOND(I51)</f>
        <v>20</v>
      </c>
      <c r="M51" s="49">
        <f>+(J51*60+K51+(L51/60))*2</f>
        <v>128.66666666666666</v>
      </c>
      <c r="N51" s="47">
        <v>10</v>
      </c>
      <c r="O51" s="47">
        <v>24.8</v>
      </c>
      <c r="P51" s="47">
        <v>0</v>
      </c>
      <c r="Q51" s="47">
        <v>39.56</v>
      </c>
      <c r="R51" s="47">
        <v>0</v>
      </c>
      <c r="S51" s="47">
        <v>0</v>
      </c>
      <c r="T51" s="50">
        <v>12.65</v>
      </c>
      <c r="U51" s="47">
        <v>0</v>
      </c>
      <c r="V51" s="47">
        <v>34.26</v>
      </c>
      <c r="W51" s="47">
        <v>2</v>
      </c>
      <c r="X51" s="67">
        <v>500</v>
      </c>
      <c r="Y51" s="43">
        <f>+SUM(M51:X51)</f>
        <v>751.93666666666672</v>
      </c>
      <c r="Z51" s="48">
        <f>E51-Y51</f>
        <v>-251.93666666666672</v>
      </c>
    </row>
  </sheetData>
  <sheetProtection selectLockedCells="1"/>
  <mergeCells count="80">
    <mergeCell ref="W44:W46"/>
    <mergeCell ref="X44:X46"/>
    <mergeCell ref="Y44:Y47"/>
    <mergeCell ref="Z44:Z47"/>
    <mergeCell ref="M44:M47"/>
    <mergeCell ref="N44:O46"/>
    <mergeCell ref="P44:Q46"/>
    <mergeCell ref="R44:R46"/>
    <mergeCell ref="S44:T46"/>
    <mergeCell ref="U44:V46"/>
    <mergeCell ref="A41:Z41"/>
    <mergeCell ref="A44:A47"/>
    <mergeCell ref="B44:B47"/>
    <mergeCell ref="C44:C47"/>
    <mergeCell ref="D44:D47"/>
    <mergeCell ref="E44:E47"/>
    <mergeCell ref="F44:F47"/>
    <mergeCell ref="G44:G47"/>
    <mergeCell ref="H44:H47"/>
    <mergeCell ref="I44:I47"/>
    <mergeCell ref="A5:Z5"/>
    <mergeCell ref="A8:A11"/>
    <mergeCell ref="B8:B11"/>
    <mergeCell ref="C8:C11"/>
    <mergeCell ref="D8:D11"/>
    <mergeCell ref="E8:E11"/>
    <mergeCell ref="F8:F11"/>
    <mergeCell ref="S8:T10"/>
    <mergeCell ref="G8:G11"/>
    <mergeCell ref="X8:X10"/>
    <mergeCell ref="U8:V10"/>
    <mergeCell ref="W8:W10"/>
    <mergeCell ref="Y8:Y11"/>
    <mergeCell ref="Z8:Z11"/>
    <mergeCell ref="H8:H11"/>
    <mergeCell ref="I8:I11"/>
    <mergeCell ref="M8:M11"/>
    <mergeCell ref="R8:R10"/>
    <mergeCell ref="P8:Q10"/>
    <mergeCell ref="N8:O10"/>
    <mergeCell ref="A17:Z17"/>
    <mergeCell ref="A20:A23"/>
    <mergeCell ref="B20:B23"/>
    <mergeCell ref="C20:C23"/>
    <mergeCell ref="D20:D23"/>
    <mergeCell ref="E20:E23"/>
    <mergeCell ref="F20:F23"/>
    <mergeCell ref="G20:G23"/>
    <mergeCell ref="H20:H23"/>
    <mergeCell ref="I20:I23"/>
    <mergeCell ref="M20:M23"/>
    <mergeCell ref="N20:O22"/>
    <mergeCell ref="P20:Q22"/>
    <mergeCell ref="R20:R22"/>
    <mergeCell ref="S20:T22"/>
    <mergeCell ref="U20:V22"/>
    <mergeCell ref="W20:W22"/>
    <mergeCell ref="X20:X22"/>
    <mergeCell ref="Y20:Y23"/>
    <mergeCell ref="Z20:Z23"/>
    <mergeCell ref="A29:Z29"/>
    <mergeCell ref="A32:A35"/>
    <mergeCell ref="B32:B35"/>
    <mergeCell ref="C32:C35"/>
    <mergeCell ref="D32:D35"/>
    <mergeCell ref="E32:E35"/>
    <mergeCell ref="F32:F35"/>
    <mergeCell ref="G32:G35"/>
    <mergeCell ref="H32:H35"/>
    <mergeCell ref="I32:I35"/>
    <mergeCell ref="M32:M35"/>
    <mergeCell ref="N32:O34"/>
    <mergeCell ref="Y32:Y35"/>
    <mergeCell ref="Z32:Z35"/>
    <mergeCell ref="P32:Q34"/>
    <mergeCell ref="R32:R34"/>
    <mergeCell ref="S32:T34"/>
    <mergeCell ref="U32:V34"/>
    <mergeCell ref="W32:W34"/>
    <mergeCell ref="X32:X34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2" max="16383" man="1"/>
    <brk id="24" max="16383" man="1"/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3"/>
  <sheetViews>
    <sheetView tabSelected="1" zoomScale="90" zoomScaleNormal="90" zoomScaleSheetLayoutView="80" workbookViewId="0">
      <selection activeCell="D50" sqref="D50"/>
    </sheetView>
  </sheetViews>
  <sheetFormatPr defaultRowHeight="12.75" x14ac:dyDescent="0.2"/>
  <cols>
    <col min="2" max="2" width="5.7109375" customWidth="1"/>
    <col min="3" max="3" width="16.7109375" style="1" customWidth="1"/>
    <col min="4" max="4" width="12.7109375" style="1" customWidth="1"/>
    <col min="5" max="5" width="5.7109375" style="74" bestFit="1" customWidth="1"/>
    <col min="6" max="9" width="8.7109375" style="2" customWidth="1"/>
    <col min="10" max="12" width="10.28515625" style="3" hidden="1" customWidth="1"/>
    <col min="13" max="13" width="8.7109375" style="4" customWidth="1"/>
    <col min="14" max="16" width="5.7109375" style="1" customWidth="1"/>
    <col min="17" max="17" width="6.7109375" style="1" customWidth="1"/>
    <col min="18" max="18" width="7.7109375" style="1" customWidth="1"/>
    <col min="19" max="19" width="5.7109375" style="5" customWidth="1"/>
    <col min="20" max="22" width="5.7109375" style="1" customWidth="1"/>
    <col min="23" max="24" width="7.7109375" style="1" customWidth="1"/>
    <col min="25" max="25" width="8.28515625" style="1" customWidth="1"/>
    <col min="26" max="26" width="9.7109375" style="1" customWidth="1"/>
  </cols>
  <sheetData>
    <row r="1" spans="1:31" s="8" customFormat="1" ht="17.100000000000001" customHeight="1" x14ac:dyDescent="0.3">
      <c r="A1" s="51" t="s">
        <v>16</v>
      </c>
      <c r="C1" s="9"/>
      <c r="D1" s="9"/>
      <c r="E1" s="68"/>
      <c r="F1" s="10"/>
      <c r="G1" s="10"/>
      <c r="H1" s="10"/>
      <c r="I1" s="10"/>
      <c r="J1" s="11"/>
      <c r="K1" s="11"/>
      <c r="L1" s="11"/>
      <c r="M1" s="12"/>
      <c r="N1" s="6"/>
      <c r="O1" s="13"/>
      <c r="P1" s="13"/>
      <c r="Q1" s="6"/>
      <c r="R1" s="6"/>
      <c r="S1" s="14"/>
      <c r="T1" s="14"/>
      <c r="U1" s="6"/>
      <c r="V1" s="6"/>
      <c r="W1" s="6"/>
      <c r="X1" s="6"/>
      <c r="Y1" s="6"/>
      <c r="Z1" s="52" t="s">
        <v>36</v>
      </c>
      <c r="AA1" s="6"/>
      <c r="AB1" s="6"/>
      <c r="AC1" s="6"/>
      <c r="AD1" s="6"/>
    </row>
    <row r="2" spans="1:31" s="22" customFormat="1" ht="17.100000000000001" customHeight="1" x14ac:dyDescent="0.3">
      <c r="A2" s="51" t="s">
        <v>37</v>
      </c>
      <c r="C2" s="15"/>
      <c r="D2" s="16"/>
      <c r="E2" s="68"/>
      <c r="F2" s="10"/>
      <c r="G2" s="10"/>
      <c r="H2" s="10"/>
      <c r="J2" s="17"/>
      <c r="K2" s="17"/>
      <c r="L2" s="17"/>
      <c r="M2" s="18"/>
      <c r="N2" s="1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6"/>
      <c r="AA2" s="6"/>
      <c r="AB2" s="6"/>
      <c r="AC2" s="6"/>
      <c r="AD2" s="6"/>
    </row>
    <row r="3" spans="1:31" s="8" customFormat="1" ht="12.75" customHeight="1" x14ac:dyDescent="0.25">
      <c r="C3" s="6"/>
      <c r="D3" s="6"/>
      <c r="E3" s="69"/>
      <c r="F3" s="23"/>
      <c r="G3" s="23"/>
      <c r="H3" s="23"/>
      <c r="J3" s="24"/>
      <c r="K3" s="24"/>
      <c r="L3" s="24"/>
      <c r="M3" s="25"/>
      <c r="N3" s="26"/>
      <c r="O3" s="27"/>
      <c r="P3" s="27"/>
      <c r="Q3" s="6"/>
      <c r="R3" s="6"/>
      <c r="S3" s="6"/>
      <c r="T3" s="28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s="8" customFormat="1" ht="12.75" customHeight="1" x14ac:dyDescent="0.2">
      <c r="C4" s="6"/>
      <c r="D4" s="6"/>
      <c r="E4" s="70"/>
      <c r="F4" s="30"/>
      <c r="G4" s="30"/>
      <c r="H4" s="30"/>
      <c r="I4" s="30"/>
      <c r="J4" s="29"/>
      <c r="K4" s="29"/>
      <c r="L4" s="29"/>
      <c r="M4" s="31"/>
      <c r="N4" s="29"/>
      <c r="O4" s="29"/>
      <c r="P4" s="29"/>
      <c r="Q4" s="6"/>
      <c r="R4" s="6"/>
      <c r="S4" s="29"/>
      <c r="T4" s="6"/>
      <c r="U4" s="6"/>
      <c r="V4" s="6"/>
      <c r="W4" s="6"/>
      <c r="X4" s="6"/>
      <c r="Y4" s="6"/>
      <c r="Z4" s="6"/>
    </row>
    <row r="5" spans="1:31" s="8" customFormat="1" ht="18" customHeight="1" x14ac:dyDescent="0.3">
      <c r="A5" s="114" t="s">
        <v>34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</row>
    <row r="6" spans="1:31" s="8" customFormat="1" ht="12.75" customHeight="1" x14ac:dyDescent="0.2">
      <c r="C6" s="6"/>
      <c r="D6" s="6"/>
      <c r="E6" s="70"/>
      <c r="F6" s="30"/>
      <c r="G6" s="30"/>
      <c r="H6" s="30"/>
      <c r="I6" s="30"/>
      <c r="J6" s="29"/>
      <c r="K6" s="29"/>
      <c r="L6" s="29"/>
      <c r="M6" s="31"/>
      <c r="N6" s="29"/>
      <c r="O6" s="29"/>
      <c r="P6" s="29"/>
      <c r="Q6" s="6"/>
      <c r="R6" s="6"/>
      <c r="S6" s="29"/>
      <c r="T6" s="6"/>
      <c r="U6" s="6"/>
      <c r="V6" s="6"/>
      <c r="W6" s="6"/>
      <c r="X6" s="6"/>
      <c r="Y6" s="6"/>
      <c r="Z6" s="6"/>
    </row>
    <row r="7" spans="1:31" s="8" customFormat="1" ht="12.75" customHeight="1" x14ac:dyDescent="0.2">
      <c r="C7" s="32"/>
      <c r="D7" s="32"/>
      <c r="E7" s="71"/>
      <c r="F7" s="33"/>
      <c r="G7" s="33"/>
      <c r="H7" s="33"/>
      <c r="I7" s="34"/>
      <c r="J7" s="35"/>
      <c r="K7" s="35"/>
      <c r="L7" s="35"/>
      <c r="M7" s="36"/>
      <c r="N7" s="37"/>
      <c r="O7" s="38"/>
      <c r="P7" s="38"/>
      <c r="Q7" s="39"/>
      <c r="R7" s="40"/>
      <c r="S7" s="40"/>
      <c r="T7" s="40"/>
      <c r="U7" s="40"/>
      <c r="V7" s="39"/>
      <c r="W7" s="39"/>
      <c r="X7" s="39"/>
      <c r="Y7" s="39"/>
      <c r="Z7" s="39"/>
      <c r="AA7" s="7"/>
      <c r="AB7" s="7"/>
      <c r="AC7" s="7"/>
    </row>
    <row r="8" spans="1:31" ht="12.75" customHeight="1" x14ac:dyDescent="0.25">
      <c r="A8" s="93" t="s">
        <v>15</v>
      </c>
      <c r="B8" s="93" t="s">
        <v>2</v>
      </c>
      <c r="C8" s="93" t="s">
        <v>10</v>
      </c>
      <c r="D8" s="93" t="s">
        <v>3</v>
      </c>
      <c r="E8" s="90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41"/>
      <c r="K8" s="41"/>
      <c r="L8" s="41"/>
      <c r="M8" s="95" t="s">
        <v>9</v>
      </c>
      <c r="N8" s="91" t="s">
        <v>28</v>
      </c>
      <c r="O8" s="92"/>
      <c r="P8" s="89" t="s">
        <v>114</v>
      </c>
      <c r="Q8" s="89"/>
      <c r="R8" s="91" t="s">
        <v>111</v>
      </c>
      <c r="S8" s="91" t="s">
        <v>31</v>
      </c>
      <c r="T8" s="92"/>
      <c r="U8" s="91" t="s">
        <v>32</v>
      </c>
      <c r="V8" s="92"/>
      <c r="W8" s="91" t="s">
        <v>33</v>
      </c>
      <c r="X8" s="91" t="s">
        <v>35</v>
      </c>
      <c r="Y8" s="93" t="s">
        <v>13</v>
      </c>
      <c r="Z8" s="88" t="s">
        <v>14</v>
      </c>
      <c r="AA8" s="7"/>
      <c r="AB8" s="7"/>
      <c r="AC8" s="8"/>
      <c r="AD8" s="8"/>
      <c r="AE8" s="8"/>
    </row>
    <row r="9" spans="1:31" ht="12.75" customHeight="1" x14ac:dyDescent="0.25">
      <c r="A9" s="93"/>
      <c r="B9" s="93"/>
      <c r="C9" s="94"/>
      <c r="D9" s="93"/>
      <c r="E9" s="90"/>
      <c r="F9" s="95"/>
      <c r="G9" s="96"/>
      <c r="H9" s="95"/>
      <c r="I9" s="95"/>
      <c r="J9" s="41"/>
      <c r="K9" s="41"/>
      <c r="L9" s="41"/>
      <c r="M9" s="95"/>
      <c r="N9" s="92"/>
      <c r="O9" s="92"/>
      <c r="P9" s="89"/>
      <c r="Q9" s="89"/>
      <c r="R9" s="92"/>
      <c r="S9" s="92"/>
      <c r="T9" s="92"/>
      <c r="U9" s="92"/>
      <c r="V9" s="92"/>
      <c r="W9" s="92"/>
      <c r="X9" s="92"/>
      <c r="Y9" s="94"/>
      <c r="Z9" s="88"/>
      <c r="AA9" s="7"/>
      <c r="AB9" s="7"/>
      <c r="AC9" s="8"/>
      <c r="AD9" s="8"/>
      <c r="AE9" s="8"/>
    </row>
    <row r="10" spans="1:31" ht="15" x14ac:dyDescent="0.25">
      <c r="A10" s="93"/>
      <c r="B10" s="93"/>
      <c r="C10" s="94"/>
      <c r="D10" s="93"/>
      <c r="E10" s="90"/>
      <c r="F10" s="95"/>
      <c r="G10" s="96"/>
      <c r="H10" s="95"/>
      <c r="I10" s="95"/>
      <c r="J10" s="41"/>
      <c r="K10" s="41"/>
      <c r="L10" s="41"/>
      <c r="M10" s="95"/>
      <c r="N10" s="92"/>
      <c r="O10" s="92"/>
      <c r="P10" s="89"/>
      <c r="Q10" s="89"/>
      <c r="R10" s="92"/>
      <c r="S10" s="92"/>
      <c r="T10" s="92"/>
      <c r="U10" s="92"/>
      <c r="V10" s="92"/>
      <c r="W10" s="92"/>
      <c r="X10" s="92"/>
      <c r="Y10" s="94"/>
      <c r="Z10" s="88"/>
      <c r="AA10" s="7"/>
      <c r="AB10" s="7"/>
      <c r="AC10" s="8"/>
      <c r="AD10" s="8"/>
      <c r="AE10" s="8"/>
    </row>
    <row r="11" spans="1:31" ht="15.75" customHeight="1" x14ac:dyDescent="0.25">
      <c r="A11" s="93"/>
      <c r="B11" s="93"/>
      <c r="C11" s="94"/>
      <c r="D11" s="93"/>
      <c r="E11" s="90"/>
      <c r="F11" s="95"/>
      <c r="G11" s="96"/>
      <c r="H11" s="95"/>
      <c r="I11" s="95"/>
      <c r="J11" s="41"/>
      <c r="K11" s="41"/>
      <c r="L11" s="41"/>
      <c r="M11" s="95"/>
      <c r="N11" s="62" t="s">
        <v>12</v>
      </c>
      <c r="O11" s="62" t="s">
        <v>1</v>
      </c>
      <c r="P11" s="62" t="s">
        <v>12</v>
      </c>
      <c r="Q11" s="62" t="s">
        <v>1</v>
      </c>
      <c r="R11" s="62" t="s">
        <v>12</v>
      </c>
      <c r="S11" s="62" t="s">
        <v>12</v>
      </c>
      <c r="T11" s="62" t="s">
        <v>1</v>
      </c>
      <c r="U11" s="62" t="s">
        <v>12</v>
      </c>
      <c r="V11" s="62" t="s">
        <v>1</v>
      </c>
      <c r="W11" s="62" t="s">
        <v>12</v>
      </c>
      <c r="X11" s="62" t="s">
        <v>12</v>
      </c>
      <c r="Y11" s="94"/>
      <c r="Z11" s="88"/>
      <c r="AA11" s="7"/>
      <c r="AB11" s="7"/>
      <c r="AC11" s="8"/>
      <c r="AD11" s="8"/>
      <c r="AE11" s="8"/>
    </row>
    <row r="12" spans="1:31" x14ac:dyDescent="0.2">
      <c r="A12" s="65">
        <v>1</v>
      </c>
      <c r="B12" s="75">
        <v>31</v>
      </c>
      <c r="C12" s="76" t="s">
        <v>0</v>
      </c>
      <c r="D12" s="64" t="s">
        <v>0</v>
      </c>
      <c r="E12" s="72">
        <v>500</v>
      </c>
      <c r="F12" s="77">
        <v>0.4055555555555555</v>
      </c>
      <c r="G12" s="77">
        <v>0.43405092592592592</v>
      </c>
      <c r="H12" s="77">
        <v>1.1574074074074073E-3</v>
      </c>
      <c r="I12" s="45">
        <f>G12-F12-H12</f>
        <v>2.7337962962963015E-2</v>
      </c>
      <c r="J12" s="46">
        <f>HOUR(I12)</f>
        <v>0</v>
      </c>
      <c r="K12" s="46">
        <f>MINUTE(I12)</f>
        <v>39</v>
      </c>
      <c r="L12" s="46">
        <f>SECOND(I12)</f>
        <v>22</v>
      </c>
      <c r="M12" s="49">
        <f>+(J12*60+K12+(L12/60))*2</f>
        <v>78.733333333333334</v>
      </c>
      <c r="N12" s="47">
        <v>42</v>
      </c>
      <c r="O12" s="47">
        <v>25.36</v>
      </c>
      <c r="P12" s="47">
        <v>0</v>
      </c>
      <c r="Q12" s="47">
        <v>38.21</v>
      </c>
      <c r="R12" s="47">
        <v>2</v>
      </c>
      <c r="S12" s="47">
        <v>0</v>
      </c>
      <c r="T12" s="50">
        <v>11.2</v>
      </c>
      <c r="U12" s="47">
        <v>0</v>
      </c>
      <c r="V12" s="47">
        <v>29.14</v>
      </c>
      <c r="W12" s="47">
        <v>8</v>
      </c>
      <c r="X12" s="82">
        <v>0</v>
      </c>
      <c r="Y12" s="43">
        <f>+SUM(M12:X12)</f>
        <v>234.64333333333332</v>
      </c>
      <c r="Z12" s="48">
        <f>E12-Y12</f>
        <v>265.35666666666668</v>
      </c>
      <c r="AA12" s="7"/>
      <c r="AB12" s="7"/>
      <c r="AC12" s="8"/>
      <c r="AD12" s="8"/>
      <c r="AE12" s="8"/>
    </row>
    <row r="13" spans="1:31" x14ac:dyDescent="0.2">
      <c r="A13" s="65">
        <v>2</v>
      </c>
      <c r="B13" s="75">
        <v>1</v>
      </c>
      <c r="C13" s="76" t="s">
        <v>38</v>
      </c>
      <c r="D13" s="64" t="s">
        <v>0</v>
      </c>
      <c r="E13" s="72">
        <v>500</v>
      </c>
      <c r="F13" s="77">
        <v>0.36805555555555558</v>
      </c>
      <c r="G13" s="77">
        <v>0.40782407407407412</v>
      </c>
      <c r="H13" s="77">
        <v>0</v>
      </c>
      <c r="I13" s="45">
        <f>G13-F13-H13</f>
        <v>3.9768518518518536E-2</v>
      </c>
      <c r="J13" s="46">
        <f>HOUR(I13)</f>
        <v>0</v>
      </c>
      <c r="K13" s="46">
        <f>MINUTE(I13)</f>
        <v>57</v>
      </c>
      <c r="L13" s="46">
        <f>SECOND(I13)</f>
        <v>16</v>
      </c>
      <c r="M13" s="49">
        <f>+(J13*60+K13+(L13/60))*2</f>
        <v>114.53333333333333</v>
      </c>
      <c r="N13" s="47">
        <v>5</v>
      </c>
      <c r="O13" s="47">
        <v>33.450000000000003</v>
      </c>
      <c r="P13" s="47">
        <v>30</v>
      </c>
      <c r="Q13" s="47">
        <v>90</v>
      </c>
      <c r="R13" s="47">
        <v>0</v>
      </c>
      <c r="S13" s="47">
        <v>0</v>
      </c>
      <c r="T13" s="50">
        <v>13.01</v>
      </c>
      <c r="U13" s="47">
        <v>0</v>
      </c>
      <c r="V13" s="47">
        <v>32.159999999999997</v>
      </c>
      <c r="W13" s="47">
        <v>4</v>
      </c>
      <c r="X13" s="82">
        <v>0</v>
      </c>
      <c r="Y13" s="43">
        <f>+SUM(M13:X13)</f>
        <v>322.15333333333331</v>
      </c>
      <c r="Z13" s="48">
        <f>E13-Y13</f>
        <v>177.84666666666669</v>
      </c>
      <c r="AA13" s="7"/>
      <c r="AB13" s="7"/>
      <c r="AC13" s="8"/>
      <c r="AD13" s="8"/>
      <c r="AE13" s="8"/>
    </row>
    <row r="14" spans="1:31" s="8" customFormat="1" ht="17.100000000000001" customHeight="1" x14ac:dyDescent="0.3">
      <c r="A14" s="51" t="s">
        <v>18</v>
      </c>
      <c r="C14" s="9"/>
      <c r="D14" s="9"/>
      <c r="E14" s="68"/>
      <c r="F14" s="10"/>
      <c r="G14" s="10"/>
      <c r="H14" s="10"/>
      <c r="I14" s="10"/>
      <c r="J14" s="11"/>
      <c r="K14" s="11"/>
      <c r="L14" s="11"/>
      <c r="M14" s="12"/>
      <c r="N14" s="6"/>
      <c r="O14" s="13"/>
      <c r="P14" s="13"/>
      <c r="Q14" s="6"/>
      <c r="R14" s="6"/>
      <c r="S14" s="14"/>
      <c r="T14" s="14"/>
      <c r="U14" s="6"/>
      <c r="V14" s="6"/>
      <c r="W14" s="6"/>
      <c r="X14" s="6"/>
      <c r="Y14" s="6"/>
      <c r="Z14" s="52" t="s">
        <v>36</v>
      </c>
      <c r="AA14" s="6"/>
      <c r="AB14" s="6"/>
      <c r="AC14" s="6"/>
      <c r="AD14" s="6"/>
    </row>
    <row r="15" spans="1:31" s="22" customFormat="1" ht="17.100000000000001" customHeight="1" x14ac:dyDescent="0.3">
      <c r="A15" s="51" t="s">
        <v>37</v>
      </c>
      <c r="C15" s="15"/>
      <c r="D15" s="16"/>
      <c r="E15" s="68"/>
      <c r="F15" s="10"/>
      <c r="G15" s="10"/>
      <c r="H15" s="10"/>
      <c r="J15" s="17"/>
      <c r="K15" s="17"/>
      <c r="L15" s="17"/>
      <c r="M15" s="18"/>
      <c r="N15" s="19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6"/>
      <c r="AA15" s="6"/>
      <c r="AB15" s="6"/>
      <c r="AC15" s="6"/>
      <c r="AD15" s="6"/>
    </row>
    <row r="16" spans="1:31" s="8" customFormat="1" ht="12.75" customHeight="1" x14ac:dyDescent="0.25">
      <c r="C16" s="6"/>
      <c r="D16" s="6"/>
      <c r="E16" s="69"/>
      <c r="F16" s="23"/>
      <c r="G16" s="23"/>
      <c r="H16" s="23"/>
      <c r="J16" s="24"/>
      <c r="K16" s="24"/>
      <c r="L16" s="24"/>
      <c r="M16" s="25"/>
      <c r="N16" s="26"/>
      <c r="O16" s="27"/>
      <c r="P16" s="27"/>
      <c r="Q16" s="6"/>
      <c r="R16" s="6"/>
      <c r="S16" s="6"/>
      <c r="T16" s="28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1" s="8" customFormat="1" ht="12.75" customHeight="1" x14ac:dyDescent="0.2">
      <c r="C17" s="6"/>
      <c r="D17" s="6"/>
      <c r="E17" s="70"/>
      <c r="F17" s="30"/>
      <c r="G17" s="30"/>
      <c r="H17" s="30"/>
      <c r="I17" s="30"/>
      <c r="J17" s="29"/>
      <c r="K17" s="29"/>
      <c r="L17" s="29"/>
      <c r="M17" s="31"/>
      <c r="N17" s="29"/>
      <c r="O17" s="29"/>
      <c r="P17" s="29"/>
      <c r="Q17" s="6"/>
      <c r="R17" s="6"/>
      <c r="S17" s="29"/>
      <c r="T17" s="6"/>
      <c r="U17" s="6"/>
      <c r="V17" s="6"/>
      <c r="W17" s="6"/>
      <c r="X17" s="6"/>
      <c r="Y17" s="6"/>
      <c r="Z17" s="6"/>
    </row>
    <row r="18" spans="1:31" s="8" customFormat="1" ht="18" customHeight="1" x14ac:dyDescent="0.3">
      <c r="A18" s="114" t="s">
        <v>34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</row>
    <row r="19" spans="1:31" s="8" customFormat="1" ht="12.75" customHeight="1" x14ac:dyDescent="0.2">
      <c r="C19" s="6"/>
      <c r="D19" s="6"/>
      <c r="E19" s="70"/>
      <c r="F19" s="30"/>
      <c r="G19" s="30"/>
      <c r="H19" s="30"/>
      <c r="I19" s="30"/>
      <c r="J19" s="29"/>
      <c r="K19" s="29"/>
      <c r="L19" s="29"/>
      <c r="M19" s="31"/>
      <c r="N19" s="29"/>
      <c r="O19" s="29"/>
      <c r="P19" s="29"/>
      <c r="Q19" s="6"/>
      <c r="R19" s="6"/>
      <c r="S19" s="29"/>
      <c r="T19" s="6"/>
      <c r="U19" s="6"/>
      <c r="V19" s="6"/>
      <c r="W19" s="6"/>
      <c r="X19" s="6"/>
      <c r="Y19" s="6"/>
      <c r="Z19" s="6"/>
    </row>
    <row r="20" spans="1:31" s="8" customFormat="1" ht="12.75" customHeight="1" x14ac:dyDescent="0.2">
      <c r="C20" s="32"/>
      <c r="D20" s="32"/>
      <c r="E20" s="71"/>
      <c r="F20" s="33"/>
      <c r="G20" s="33"/>
      <c r="H20" s="33"/>
      <c r="I20" s="34"/>
      <c r="J20" s="35"/>
      <c r="K20" s="35"/>
      <c r="L20" s="35"/>
      <c r="M20" s="36"/>
      <c r="N20" s="37"/>
      <c r="O20" s="38"/>
      <c r="P20" s="38"/>
      <c r="Q20" s="39"/>
      <c r="R20" s="40"/>
      <c r="S20" s="40"/>
      <c r="T20" s="40"/>
      <c r="U20" s="40"/>
      <c r="V20" s="39"/>
      <c r="W20" s="39"/>
      <c r="X20" s="39"/>
      <c r="Y20" s="39"/>
      <c r="Z20" s="39"/>
      <c r="AA20" s="7"/>
      <c r="AB20" s="7"/>
      <c r="AC20" s="7"/>
    </row>
    <row r="21" spans="1:31" ht="12.75" customHeight="1" x14ac:dyDescent="0.25">
      <c r="A21" s="93" t="s">
        <v>15</v>
      </c>
      <c r="B21" s="93" t="s">
        <v>2</v>
      </c>
      <c r="C21" s="93" t="s">
        <v>10</v>
      </c>
      <c r="D21" s="93" t="s">
        <v>3</v>
      </c>
      <c r="E21" s="90" t="s">
        <v>4</v>
      </c>
      <c r="F21" s="95" t="s">
        <v>5</v>
      </c>
      <c r="G21" s="95" t="s">
        <v>6</v>
      </c>
      <c r="H21" s="95" t="s">
        <v>7</v>
      </c>
      <c r="I21" s="95" t="s">
        <v>8</v>
      </c>
      <c r="J21" s="41"/>
      <c r="K21" s="41"/>
      <c r="L21" s="41"/>
      <c r="M21" s="95" t="s">
        <v>9</v>
      </c>
      <c r="N21" s="91" t="s">
        <v>28</v>
      </c>
      <c r="O21" s="92"/>
      <c r="P21" s="89" t="s">
        <v>114</v>
      </c>
      <c r="Q21" s="89"/>
      <c r="R21" s="91" t="s">
        <v>111</v>
      </c>
      <c r="S21" s="91" t="s">
        <v>31</v>
      </c>
      <c r="T21" s="92"/>
      <c r="U21" s="91" t="s">
        <v>32</v>
      </c>
      <c r="V21" s="92"/>
      <c r="W21" s="91" t="s">
        <v>33</v>
      </c>
      <c r="X21" s="91" t="s">
        <v>35</v>
      </c>
      <c r="Y21" s="93" t="s">
        <v>13</v>
      </c>
      <c r="Z21" s="88" t="s">
        <v>14</v>
      </c>
      <c r="AA21" s="7"/>
      <c r="AB21" s="7"/>
      <c r="AC21" s="8"/>
      <c r="AD21" s="8"/>
      <c r="AE21" s="8"/>
    </row>
    <row r="22" spans="1:31" ht="12.75" customHeight="1" x14ac:dyDescent="0.25">
      <c r="A22" s="93"/>
      <c r="B22" s="93"/>
      <c r="C22" s="94"/>
      <c r="D22" s="93"/>
      <c r="E22" s="90"/>
      <c r="F22" s="95"/>
      <c r="G22" s="96"/>
      <c r="H22" s="95"/>
      <c r="I22" s="95"/>
      <c r="J22" s="41"/>
      <c r="K22" s="41"/>
      <c r="L22" s="41"/>
      <c r="M22" s="95"/>
      <c r="N22" s="92"/>
      <c r="O22" s="92"/>
      <c r="P22" s="89"/>
      <c r="Q22" s="89"/>
      <c r="R22" s="92"/>
      <c r="S22" s="92"/>
      <c r="T22" s="92"/>
      <c r="U22" s="92"/>
      <c r="V22" s="92"/>
      <c r="W22" s="92"/>
      <c r="X22" s="92"/>
      <c r="Y22" s="94"/>
      <c r="Z22" s="88"/>
      <c r="AA22" s="7"/>
      <c r="AB22" s="7"/>
      <c r="AC22" s="8"/>
      <c r="AD22" s="8"/>
      <c r="AE22" s="8"/>
    </row>
    <row r="23" spans="1:31" ht="15" x14ac:dyDescent="0.25">
      <c r="A23" s="93"/>
      <c r="B23" s="93"/>
      <c r="C23" s="94"/>
      <c r="D23" s="93"/>
      <c r="E23" s="90"/>
      <c r="F23" s="95"/>
      <c r="G23" s="96"/>
      <c r="H23" s="95"/>
      <c r="I23" s="95"/>
      <c r="J23" s="41"/>
      <c r="K23" s="41"/>
      <c r="L23" s="41"/>
      <c r="M23" s="95"/>
      <c r="N23" s="92"/>
      <c r="O23" s="92"/>
      <c r="P23" s="89"/>
      <c r="Q23" s="89"/>
      <c r="R23" s="92"/>
      <c r="S23" s="92"/>
      <c r="T23" s="92"/>
      <c r="U23" s="92"/>
      <c r="V23" s="92"/>
      <c r="W23" s="92"/>
      <c r="X23" s="92"/>
      <c r="Y23" s="94"/>
      <c r="Z23" s="88"/>
      <c r="AA23" s="7"/>
      <c r="AB23" s="7"/>
      <c r="AC23" s="8"/>
      <c r="AD23" s="8"/>
      <c r="AE23" s="8"/>
    </row>
    <row r="24" spans="1:31" ht="15.75" customHeight="1" x14ac:dyDescent="0.25">
      <c r="A24" s="93"/>
      <c r="B24" s="93"/>
      <c r="C24" s="94"/>
      <c r="D24" s="93"/>
      <c r="E24" s="90"/>
      <c r="F24" s="95"/>
      <c r="G24" s="96"/>
      <c r="H24" s="95"/>
      <c r="I24" s="95"/>
      <c r="J24" s="41"/>
      <c r="K24" s="41"/>
      <c r="L24" s="41"/>
      <c r="M24" s="95"/>
      <c r="N24" s="62" t="s">
        <v>12</v>
      </c>
      <c r="O24" s="62" t="s">
        <v>1</v>
      </c>
      <c r="P24" s="62" t="s">
        <v>12</v>
      </c>
      <c r="Q24" s="62" t="s">
        <v>1</v>
      </c>
      <c r="R24" s="62" t="s">
        <v>12</v>
      </c>
      <c r="S24" s="62" t="s">
        <v>12</v>
      </c>
      <c r="T24" s="62" t="s">
        <v>1</v>
      </c>
      <c r="U24" s="62" t="s">
        <v>12</v>
      </c>
      <c r="V24" s="62" t="s">
        <v>1</v>
      </c>
      <c r="W24" s="62" t="s">
        <v>12</v>
      </c>
      <c r="X24" s="62" t="s">
        <v>12</v>
      </c>
      <c r="Y24" s="94"/>
      <c r="Z24" s="88"/>
      <c r="AA24" s="7"/>
      <c r="AB24" s="7"/>
      <c r="AC24" s="8"/>
      <c r="AD24" s="8"/>
      <c r="AE24" s="8"/>
    </row>
    <row r="25" spans="1:31" x14ac:dyDescent="0.2">
      <c r="A25" s="65">
        <v>1</v>
      </c>
      <c r="B25" s="75">
        <v>3</v>
      </c>
      <c r="C25" s="76" t="s">
        <v>39</v>
      </c>
      <c r="D25" s="64" t="s">
        <v>19</v>
      </c>
      <c r="E25" s="72">
        <v>500</v>
      </c>
      <c r="F25" s="77">
        <v>0.37083333333333335</v>
      </c>
      <c r="G25" s="77">
        <v>0.41221064814814817</v>
      </c>
      <c r="H25" s="77">
        <v>0</v>
      </c>
      <c r="I25" s="45">
        <f>G25-F25-H25</f>
        <v>4.1377314814814825E-2</v>
      </c>
      <c r="J25" s="46">
        <f>HOUR(I25)</f>
        <v>0</v>
      </c>
      <c r="K25" s="46">
        <f>MINUTE(I25)</f>
        <v>59</v>
      </c>
      <c r="L25" s="46">
        <f>SECOND(I25)</f>
        <v>35</v>
      </c>
      <c r="M25" s="49">
        <f>+(J25*60+K25+(L25/60))*2</f>
        <v>119.16666666666667</v>
      </c>
      <c r="N25" s="47">
        <v>10</v>
      </c>
      <c r="O25" s="47">
        <v>28.45</v>
      </c>
      <c r="P25" s="47">
        <v>0</v>
      </c>
      <c r="Q25" s="47">
        <v>35.6</v>
      </c>
      <c r="R25" s="47">
        <v>0</v>
      </c>
      <c r="S25" s="47">
        <v>0</v>
      </c>
      <c r="T25" s="50">
        <v>13.22</v>
      </c>
      <c r="U25" s="47">
        <v>0</v>
      </c>
      <c r="V25" s="47">
        <v>42.53</v>
      </c>
      <c r="W25" s="47">
        <v>0</v>
      </c>
      <c r="X25" s="67">
        <v>0</v>
      </c>
      <c r="Y25" s="43">
        <f>+SUM(M25:X25)</f>
        <v>248.96666666666667</v>
      </c>
      <c r="Z25" s="48">
        <f>E25-Y25</f>
        <v>251.03333333333333</v>
      </c>
      <c r="AA25" s="7"/>
      <c r="AB25" s="7"/>
      <c r="AC25" s="8"/>
      <c r="AD25" s="8"/>
      <c r="AE25" s="8"/>
    </row>
    <row r="26" spans="1:31" ht="17.25" x14ac:dyDescent="0.3">
      <c r="A26" s="51" t="s">
        <v>20</v>
      </c>
      <c r="B26" s="8"/>
      <c r="C26" s="9"/>
      <c r="D26" s="9"/>
      <c r="E26" s="68"/>
      <c r="F26" s="10"/>
      <c r="G26" s="10"/>
      <c r="H26" s="10"/>
      <c r="I26" s="10"/>
      <c r="J26" s="11"/>
      <c r="K26" s="11"/>
      <c r="L26" s="11"/>
      <c r="M26" s="12"/>
      <c r="N26" s="6"/>
      <c r="O26" s="13"/>
      <c r="P26" s="13"/>
      <c r="Q26" s="6"/>
      <c r="R26" s="6"/>
      <c r="S26" s="14"/>
      <c r="T26" s="14"/>
      <c r="U26" s="6"/>
      <c r="V26" s="6"/>
      <c r="W26" s="6"/>
      <c r="X26" s="6"/>
      <c r="Y26" s="6"/>
      <c r="Z26" s="52" t="s">
        <v>36</v>
      </c>
    </row>
    <row r="27" spans="1:31" ht="18.75" x14ac:dyDescent="0.3">
      <c r="A27" s="51" t="s">
        <v>37</v>
      </c>
      <c r="B27" s="22"/>
      <c r="C27" s="15"/>
      <c r="D27" s="16"/>
      <c r="E27" s="68"/>
      <c r="F27" s="10"/>
      <c r="G27" s="10"/>
      <c r="H27" s="10"/>
      <c r="I27" s="22"/>
      <c r="J27" s="17"/>
      <c r="K27" s="17"/>
      <c r="L27" s="17"/>
      <c r="M27" s="18"/>
      <c r="N27" s="19"/>
      <c r="O27" s="20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6"/>
    </row>
    <row r="28" spans="1:31" ht="15.75" x14ac:dyDescent="0.25">
      <c r="A28" s="8"/>
      <c r="B28" s="8"/>
      <c r="C28" s="6"/>
      <c r="D28" s="6"/>
      <c r="E28" s="69"/>
      <c r="F28" s="23"/>
      <c r="G28" s="23"/>
      <c r="H28" s="23"/>
      <c r="I28" s="8"/>
      <c r="J28" s="24"/>
      <c r="K28" s="24"/>
      <c r="L28" s="24"/>
      <c r="M28" s="25"/>
      <c r="N28" s="26"/>
      <c r="O28" s="27"/>
      <c r="P28" s="27"/>
      <c r="Q28" s="6"/>
      <c r="R28" s="6"/>
      <c r="S28" s="6"/>
      <c r="T28" s="28"/>
      <c r="U28" s="6"/>
      <c r="V28" s="6"/>
      <c r="W28" s="6"/>
      <c r="X28" s="6"/>
      <c r="Y28" s="6"/>
      <c r="Z28" s="6"/>
    </row>
    <row r="29" spans="1:31" x14ac:dyDescent="0.2">
      <c r="A29" s="8"/>
      <c r="B29" s="8"/>
      <c r="C29" s="6"/>
      <c r="D29" s="6"/>
      <c r="E29" s="70"/>
      <c r="F29" s="30"/>
      <c r="G29" s="30"/>
      <c r="H29" s="30"/>
      <c r="I29" s="30"/>
      <c r="J29" s="29"/>
      <c r="K29" s="29"/>
      <c r="L29" s="29"/>
      <c r="M29" s="31"/>
      <c r="N29" s="29"/>
      <c r="O29" s="29"/>
      <c r="P29" s="29"/>
      <c r="Q29" s="6"/>
      <c r="R29" s="6"/>
      <c r="S29" s="29"/>
      <c r="T29" s="6"/>
      <c r="U29" s="6"/>
      <c r="V29" s="6"/>
      <c r="W29" s="6"/>
      <c r="X29" s="6"/>
      <c r="Y29" s="6"/>
      <c r="Z29" s="6"/>
    </row>
    <row r="30" spans="1:31" ht="18.75" x14ac:dyDescent="0.3">
      <c r="A30" s="114" t="s">
        <v>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6"/>
    </row>
    <row r="31" spans="1:31" x14ac:dyDescent="0.2">
      <c r="A31" s="8"/>
      <c r="B31" s="8"/>
      <c r="C31" s="6"/>
      <c r="D31" s="6"/>
      <c r="E31" s="70"/>
      <c r="F31" s="30"/>
      <c r="G31" s="30"/>
      <c r="H31" s="30"/>
      <c r="I31" s="30"/>
      <c r="J31" s="29"/>
      <c r="K31" s="29"/>
      <c r="L31" s="29"/>
      <c r="M31" s="31"/>
      <c r="N31" s="29"/>
      <c r="O31" s="29"/>
      <c r="P31" s="29"/>
      <c r="Q31" s="6"/>
      <c r="R31" s="6"/>
      <c r="S31" s="29"/>
      <c r="T31" s="6"/>
      <c r="U31" s="6"/>
      <c r="V31" s="6"/>
      <c r="W31" s="6"/>
      <c r="X31" s="6"/>
      <c r="Y31" s="6"/>
      <c r="Z31" s="6"/>
    </row>
    <row r="32" spans="1:31" x14ac:dyDescent="0.2">
      <c r="A32" s="8"/>
      <c r="B32" s="8"/>
      <c r="C32" s="32"/>
      <c r="D32" s="32"/>
      <c r="E32" s="71"/>
      <c r="F32" s="33"/>
      <c r="G32" s="33"/>
      <c r="H32" s="33"/>
      <c r="I32" s="34"/>
      <c r="J32" s="35"/>
      <c r="K32" s="35"/>
      <c r="L32" s="35"/>
      <c r="M32" s="36"/>
      <c r="N32" s="37"/>
      <c r="O32" s="38"/>
      <c r="P32" s="38"/>
      <c r="Q32" s="39"/>
      <c r="R32" s="40"/>
      <c r="S32" s="40"/>
      <c r="T32" s="40"/>
      <c r="U32" s="40"/>
      <c r="V32" s="39"/>
      <c r="W32" s="39"/>
      <c r="X32" s="39"/>
      <c r="Y32" s="39"/>
      <c r="Z32" s="39"/>
    </row>
    <row r="33" spans="1:26" ht="15" customHeight="1" x14ac:dyDescent="0.25">
      <c r="A33" s="93" t="s">
        <v>15</v>
      </c>
      <c r="B33" s="93" t="s">
        <v>2</v>
      </c>
      <c r="C33" s="93" t="s">
        <v>10</v>
      </c>
      <c r="D33" s="93" t="s">
        <v>3</v>
      </c>
      <c r="E33" s="90" t="s">
        <v>4</v>
      </c>
      <c r="F33" s="95" t="s">
        <v>5</v>
      </c>
      <c r="G33" s="95" t="s">
        <v>6</v>
      </c>
      <c r="H33" s="95" t="s">
        <v>7</v>
      </c>
      <c r="I33" s="95" t="s">
        <v>8</v>
      </c>
      <c r="J33" s="41"/>
      <c r="K33" s="41"/>
      <c r="L33" s="41"/>
      <c r="M33" s="95" t="s">
        <v>9</v>
      </c>
      <c r="N33" s="91" t="s">
        <v>28</v>
      </c>
      <c r="O33" s="92"/>
      <c r="P33" s="89" t="s">
        <v>114</v>
      </c>
      <c r="Q33" s="89"/>
      <c r="R33" s="91" t="s">
        <v>111</v>
      </c>
      <c r="S33" s="91" t="s">
        <v>31</v>
      </c>
      <c r="T33" s="92"/>
      <c r="U33" s="91" t="s">
        <v>32</v>
      </c>
      <c r="V33" s="92"/>
      <c r="W33" s="91" t="s">
        <v>33</v>
      </c>
      <c r="X33" s="91" t="s">
        <v>35</v>
      </c>
      <c r="Y33" s="93" t="s">
        <v>13</v>
      </c>
      <c r="Z33" s="88" t="s">
        <v>14</v>
      </c>
    </row>
    <row r="34" spans="1:26" ht="15" x14ac:dyDescent="0.25">
      <c r="A34" s="93"/>
      <c r="B34" s="93"/>
      <c r="C34" s="94"/>
      <c r="D34" s="93"/>
      <c r="E34" s="90"/>
      <c r="F34" s="95"/>
      <c r="G34" s="96"/>
      <c r="H34" s="95"/>
      <c r="I34" s="95"/>
      <c r="J34" s="41"/>
      <c r="K34" s="41"/>
      <c r="L34" s="41"/>
      <c r="M34" s="95"/>
      <c r="N34" s="92"/>
      <c r="O34" s="92"/>
      <c r="P34" s="89"/>
      <c r="Q34" s="89"/>
      <c r="R34" s="92"/>
      <c r="S34" s="92"/>
      <c r="T34" s="92"/>
      <c r="U34" s="92"/>
      <c r="V34" s="92"/>
      <c r="W34" s="92"/>
      <c r="X34" s="92"/>
      <c r="Y34" s="94"/>
      <c r="Z34" s="88"/>
    </row>
    <row r="35" spans="1:26" ht="15" x14ac:dyDescent="0.25">
      <c r="A35" s="93"/>
      <c r="B35" s="93"/>
      <c r="C35" s="94"/>
      <c r="D35" s="93"/>
      <c r="E35" s="90"/>
      <c r="F35" s="95"/>
      <c r="G35" s="96"/>
      <c r="H35" s="95"/>
      <c r="I35" s="95"/>
      <c r="J35" s="41"/>
      <c r="K35" s="41"/>
      <c r="L35" s="41"/>
      <c r="M35" s="95"/>
      <c r="N35" s="92"/>
      <c r="O35" s="92"/>
      <c r="P35" s="89"/>
      <c r="Q35" s="89"/>
      <c r="R35" s="92"/>
      <c r="S35" s="92"/>
      <c r="T35" s="92"/>
      <c r="U35" s="92"/>
      <c r="V35" s="92"/>
      <c r="W35" s="92"/>
      <c r="X35" s="92"/>
      <c r="Y35" s="94"/>
      <c r="Z35" s="88"/>
    </row>
    <row r="36" spans="1:26" ht="15" x14ac:dyDescent="0.25">
      <c r="A36" s="93"/>
      <c r="B36" s="93"/>
      <c r="C36" s="94"/>
      <c r="D36" s="93"/>
      <c r="E36" s="90"/>
      <c r="F36" s="95"/>
      <c r="G36" s="96"/>
      <c r="H36" s="95"/>
      <c r="I36" s="95"/>
      <c r="J36" s="41"/>
      <c r="K36" s="41"/>
      <c r="L36" s="41"/>
      <c r="M36" s="95"/>
      <c r="N36" s="62" t="s">
        <v>12</v>
      </c>
      <c r="O36" s="62" t="s">
        <v>1</v>
      </c>
      <c r="P36" s="62" t="s">
        <v>12</v>
      </c>
      <c r="Q36" s="62" t="s">
        <v>1</v>
      </c>
      <c r="R36" s="62" t="s">
        <v>12</v>
      </c>
      <c r="S36" s="62" t="s">
        <v>12</v>
      </c>
      <c r="T36" s="62" t="s">
        <v>1</v>
      </c>
      <c r="U36" s="62" t="s">
        <v>12</v>
      </c>
      <c r="V36" s="62" t="s">
        <v>1</v>
      </c>
      <c r="W36" s="62" t="s">
        <v>12</v>
      </c>
      <c r="X36" s="62" t="s">
        <v>12</v>
      </c>
      <c r="Y36" s="94"/>
      <c r="Z36" s="88"/>
    </row>
    <row r="37" spans="1:26" x14ac:dyDescent="0.2">
      <c r="A37" s="65">
        <v>1</v>
      </c>
      <c r="B37" s="79">
        <v>25</v>
      </c>
      <c r="C37" s="78" t="s">
        <v>48</v>
      </c>
      <c r="D37" s="64" t="s">
        <v>21</v>
      </c>
      <c r="E37" s="72">
        <v>500</v>
      </c>
      <c r="F37" s="77">
        <v>0.39999999999999997</v>
      </c>
      <c r="G37" s="77">
        <v>0.43300925925925932</v>
      </c>
      <c r="H37" s="77">
        <v>4.6296296296296293E-4</v>
      </c>
      <c r="I37" s="45">
        <f>G37-F37-H37</f>
        <v>3.2546296296296386E-2</v>
      </c>
      <c r="J37" s="46">
        <f>HOUR(I37)</f>
        <v>0</v>
      </c>
      <c r="K37" s="46">
        <f>MINUTE(I37)</f>
        <v>46</v>
      </c>
      <c r="L37" s="46">
        <f>SECOND(I37)</f>
        <v>52</v>
      </c>
      <c r="M37" s="49">
        <f>+(J37*60+K37+(L37/60))*2</f>
        <v>93.733333333333334</v>
      </c>
      <c r="N37" s="47">
        <v>0</v>
      </c>
      <c r="O37" s="47">
        <v>25.45</v>
      </c>
      <c r="P37" s="47">
        <v>30</v>
      </c>
      <c r="Q37" s="47">
        <v>63.7</v>
      </c>
      <c r="R37" s="47">
        <v>0</v>
      </c>
      <c r="S37" s="47">
        <v>0</v>
      </c>
      <c r="T37" s="50">
        <v>10.38</v>
      </c>
      <c r="U37" s="47">
        <v>10</v>
      </c>
      <c r="V37" s="47">
        <v>34.630000000000003</v>
      </c>
      <c r="W37" s="47">
        <v>0</v>
      </c>
      <c r="X37" s="67">
        <v>0</v>
      </c>
      <c r="Y37" s="43">
        <f>+SUM(M37:X37)</f>
        <v>267.89333333333332</v>
      </c>
      <c r="Z37" s="48">
        <f>E37-Y37</f>
        <v>232.10666666666668</v>
      </c>
    </row>
    <row r="38" spans="1:26" ht="17.25" x14ac:dyDescent="0.3">
      <c r="A38" s="51" t="s">
        <v>65</v>
      </c>
      <c r="B38" s="8"/>
      <c r="C38" s="9"/>
      <c r="D38" s="9"/>
      <c r="E38" s="68"/>
      <c r="F38" s="10"/>
      <c r="G38" s="10"/>
      <c r="H38" s="10"/>
      <c r="I38" s="10"/>
      <c r="J38" s="11"/>
      <c r="K38" s="11"/>
      <c r="L38" s="11"/>
      <c r="M38" s="12"/>
      <c r="N38" s="6"/>
      <c r="O38" s="13"/>
      <c r="P38" s="13"/>
      <c r="Q38" s="6"/>
      <c r="R38" s="6"/>
      <c r="S38" s="14"/>
      <c r="T38" s="14"/>
      <c r="U38" s="6"/>
      <c r="V38" s="6"/>
      <c r="W38" s="6"/>
      <c r="X38" s="6"/>
      <c r="Y38" s="6"/>
      <c r="Z38" s="52" t="s">
        <v>36</v>
      </c>
    </row>
    <row r="39" spans="1:26" ht="18.75" x14ac:dyDescent="0.3">
      <c r="A39" s="51" t="s">
        <v>37</v>
      </c>
      <c r="B39" s="22"/>
      <c r="C39" s="15"/>
      <c r="D39" s="16"/>
      <c r="E39" s="68"/>
      <c r="F39" s="10"/>
      <c r="G39" s="10"/>
      <c r="H39" s="10"/>
      <c r="I39" s="22"/>
      <c r="J39" s="17"/>
      <c r="K39" s="17"/>
      <c r="L39" s="17"/>
      <c r="M39" s="18"/>
      <c r="N39" s="19"/>
      <c r="O39" s="20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6"/>
    </row>
    <row r="40" spans="1:26" ht="15.75" x14ac:dyDescent="0.25">
      <c r="A40" s="8"/>
      <c r="B40" s="8"/>
      <c r="C40" s="6"/>
      <c r="D40" s="6"/>
      <c r="E40" s="69"/>
      <c r="F40" s="23"/>
      <c r="G40" s="23"/>
      <c r="H40" s="23"/>
      <c r="I40" s="8"/>
      <c r="J40" s="24"/>
      <c r="K40" s="24"/>
      <c r="L40" s="24"/>
      <c r="M40" s="25"/>
      <c r="N40" s="26"/>
      <c r="O40" s="27"/>
      <c r="P40" s="27"/>
      <c r="Q40" s="6"/>
      <c r="R40" s="6"/>
      <c r="S40" s="6"/>
      <c r="T40" s="28"/>
      <c r="U40" s="6"/>
      <c r="V40" s="6"/>
      <c r="W40" s="6"/>
      <c r="X40" s="6"/>
      <c r="Y40" s="6"/>
      <c r="Z40" s="6"/>
    </row>
    <row r="41" spans="1:26" x14ac:dyDescent="0.2">
      <c r="A41" s="8"/>
      <c r="B41" s="8"/>
      <c r="C41" s="6"/>
      <c r="D41" s="6"/>
      <c r="E41" s="70"/>
      <c r="F41" s="30"/>
      <c r="G41" s="30"/>
      <c r="H41" s="30"/>
      <c r="I41" s="30"/>
      <c r="J41" s="29"/>
      <c r="K41" s="29"/>
      <c r="L41" s="29"/>
      <c r="M41" s="31"/>
      <c r="N41" s="29"/>
      <c r="O41" s="29"/>
      <c r="P41" s="29"/>
      <c r="Q41" s="6"/>
      <c r="R41" s="6"/>
      <c r="S41" s="29"/>
      <c r="T41" s="6"/>
      <c r="U41" s="6"/>
      <c r="V41" s="6"/>
      <c r="W41" s="6"/>
      <c r="X41" s="6"/>
      <c r="Y41" s="6"/>
      <c r="Z41" s="6"/>
    </row>
    <row r="42" spans="1:26" ht="18.75" x14ac:dyDescent="0.3">
      <c r="A42" s="114" t="s">
        <v>34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6"/>
    </row>
    <row r="43" spans="1:26" x14ac:dyDescent="0.2">
      <c r="A43" s="8"/>
      <c r="B43" s="8"/>
      <c r="C43" s="6"/>
      <c r="D43" s="6"/>
      <c r="E43" s="70"/>
      <c r="F43" s="30"/>
      <c r="G43" s="30"/>
      <c r="H43" s="30"/>
      <c r="I43" s="30"/>
      <c r="J43" s="29"/>
      <c r="K43" s="29"/>
      <c r="L43" s="29"/>
      <c r="M43" s="31"/>
      <c r="N43" s="29"/>
      <c r="O43" s="29"/>
      <c r="P43" s="29"/>
      <c r="Q43" s="6"/>
      <c r="R43" s="6"/>
      <c r="S43" s="29"/>
      <c r="T43" s="6"/>
      <c r="U43" s="6"/>
      <c r="V43" s="6"/>
      <c r="W43" s="6"/>
      <c r="X43" s="6"/>
      <c r="Y43" s="6"/>
      <c r="Z43" s="6"/>
    </row>
    <row r="44" spans="1:26" x14ac:dyDescent="0.2">
      <c r="A44" s="8"/>
      <c r="B44" s="8"/>
      <c r="C44" s="32"/>
      <c r="D44" s="32"/>
      <c r="E44" s="71"/>
      <c r="F44" s="33"/>
      <c r="G44" s="33"/>
      <c r="H44" s="33"/>
      <c r="I44" s="34"/>
      <c r="J44" s="35"/>
      <c r="K44" s="35"/>
      <c r="L44" s="35"/>
      <c r="M44" s="36"/>
      <c r="N44" s="37"/>
      <c r="O44" s="38"/>
      <c r="P44" s="38"/>
      <c r="Q44" s="39"/>
      <c r="R44" s="40"/>
      <c r="S44" s="40"/>
      <c r="T44" s="40"/>
      <c r="U44" s="40"/>
      <c r="V44" s="39"/>
      <c r="W44" s="39"/>
      <c r="X44" s="39"/>
      <c r="Y44" s="39"/>
      <c r="Z44" s="39"/>
    </row>
    <row r="45" spans="1:26" ht="15" customHeight="1" x14ac:dyDescent="0.25">
      <c r="A45" s="93" t="s">
        <v>15</v>
      </c>
      <c r="B45" s="93" t="s">
        <v>2</v>
      </c>
      <c r="C45" s="93" t="s">
        <v>10</v>
      </c>
      <c r="D45" s="93" t="s">
        <v>3</v>
      </c>
      <c r="E45" s="90" t="s">
        <v>4</v>
      </c>
      <c r="F45" s="95" t="s">
        <v>5</v>
      </c>
      <c r="G45" s="95" t="s">
        <v>6</v>
      </c>
      <c r="H45" s="95" t="s">
        <v>7</v>
      </c>
      <c r="I45" s="95" t="s">
        <v>8</v>
      </c>
      <c r="J45" s="41"/>
      <c r="K45" s="41"/>
      <c r="L45" s="41"/>
      <c r="M45" s="95" t="s">
        <v>9</v>
      </c>
      <c r="N45" s="91" t="s">
        <v>28</v>
      </c>
      <c r="O45" s="92"/>
      <c r="P45" s="102" t="s">
        <v>29</v>
      </c>
      <c r="Q45" s="103"/>
      <c r="R45" s="100" t="s">
        <v>30</v>
      </c>
      <c r="S45" s="91" t="s">
        <v>31</v>
      </c>
      <c r="T45" s="92"/>
      <c r="U45" s="91" t="s">
        <v>32</v>
      </c>
      <c r="V45" s="92"/>
      <c r="W45" s="91" t="s">
        <v>33</v>
      </c>
      <c r="X45" s="91" t="s">
        <v>35</v>
      </c>
      <c r="Y45" s="93" t="s">
        <v>13</v>
      </c>
      <c r="Z45" s="88" t="s">
        <v>14</v>
      </c>
    </row>
    <row r="46" spans="1:26" ht="15" x14ac:dyDescent="0.25">
      <c r="A46" s="93"/>
      <c r="B46" s="93"/>
      <c r="C46" s="94"/>
      <c r="D46" s="93"/>
      <c r="E46" s="90"/>
      <c r="F46" s="95"/>
      <c r="G46" s="96"/>
      <c r="H46" s="95"/>
      <c r="I46" s="95"/>
      <c r="J46" s="41"/>
      <c r="K46" s="41"/>
      <c r="L46" s="41"/>
      <c r="M46" s="95"/>
      <c r="N46" s="92"/>
      <c r="O46" s="92"/>
      <c r="P46" s="104"/>
      <c r="Q46" s="105"/>
      <c r="R46" s="101"/>
      <c r="S46" s="92"/>
      <c r="T46" s="92"/>
      <c r="U46" s="92"/>
      <c r="V46" s="92"/>
      <c r="W46" s="92"/>
      <c r="X46" s="92"/>
      <c r="Y46" s="94"/>
      <c r="Z46" s="88"/>
    </row>
    <row r="47" spans="1:26" ht="15" x14ac:dyDescent="0.25">
      <c r="A47" s="93"/>
      <c r="B47" s="93"/>
      <c r="C47" s="94"/>
      <c r="D47" s="93"/>
      <c r="E47" s="90"/>
      <c r="F47" s="95"/>
      <c r="G47" s="96"/>
      <c r="H47" s="95"/>
      <c r="I47" s="95"/>
      <c r="J47" s="41"/>
      <c r="K47" s="41"/>
      <c r="L47" s="41"/>
      <c r="M47" s="95"/>
      <c r="N47" s="92"/>
      <c r="O47" s="92"/>
      <c r="P47" s="106"/>
      <c r="Q47" s="107"/>
      <c r="R47" s="101"/>
      <c r="S47" s="92"/>
      <c r="T47" s="92"/>
      <c r="U47" s="92"/>
      <c r="V47" s="92"/>
      <c r="W47" s="92"/>
      <c r="X47" s="92"/>
      <c r="Y47" s="94"/>
      <c r="Z47" s="88"/>
    </row>
    <row r="48" spans="1:26" ht="15" x14ac:dyDescent="0.25">
      <c r="A48" s="93"/>
      <c r="B48" s="93"/>
      <c r="C48" s="94"/>
      <c r="D48" s="93"/>
      <c r="E48" s="90"/>
      <c r="F48" s="95"/>
      <c r="G48" s="96"/>
      <c r="H48" s="95"/>
      <c r="I48" s="95"/>
      <c r="J48" s="41"/>
      <c r="K48" s="41"/>
      <c r="L48" s="41"/>
      <c r="M48" s="95"/>
      <c r="N48" s="85" t="s">
        <v>12</v>
      </c>
      <c r="O48" s="62" t="s">
        <v>1</v>
      </c>
      <c r="P48" s="85" t="s">
        <v>12</v>
      </c>
      <c r="Q48" s="62" t="s">
        <v>1</v>
      </c>
      <c r="R48" s="85" t="s">
        <v>12</v>
      </c>
      <c r="S48" s="85" t="s">
        <v>12</v>
      </c>
      <c r="T48" s="87" t="s">
        <v>1</v>
      </c>
      <c r="U48" s="85" t="s">
        <v>12</v>
      </c>
      <c r="V48" s="62" t="s">
        <v>1</v>
      </c>
      <c r="W48" s="62" t="s">
        <v>12</v>
      </c>
      <c r="X48" s="62" t="s">
        <v>12</v>
      </c>
      <c r="Y48" s="94"/>
      <c r="Z48" s="88"/>
    </row>
    <row r="49" spans="1:26" x14ac:dyDescent="0.2">
      <c r="A49" s="65">
        <v>1</v>
      </c>
      <c r="B49" s="75">
        <v>23</v>
      </c>
      <c r="C49" s="76" t="s">
        <v>68</v>
      </c>
      <c r="D49" s="64" t="s">
        <v>66</v>
      </c>
      <c r="E49" s="72">
        <v>500</v>
      </c>
      <c r="F49" s="77">
        <v>0.3972222222222222</v>
      </c>
      <c r="G49" s="66">
        <v>0.4277199074074074</v>
      </c>
      <c r="H49" s="44">
        <v>3.4722222222222224E-4</v>
      </c>
      <c r="I49" s="45">
        <f>G49-F49-H49</f>
        <v>3.0150462962962976E-2</v>
      </c>
      <c r="J49" s="46">
        <f>HOUR(I49)</f>
        <v>0</v>
      </c>
      <c r="K49" s="46">
        <f>MINUTE(I49)</f>
        <v>43</v>
      </c>
      <c r="L49" s="46">
        <f>SECOND(I49)</f>
        <v>25</v>
      </c>
      <c r="M49" s="49">
        <f>+(J49*60+K49+(L49/60))*2</f>
        <v>86.833333333333329</v>
      </c>
      <c r="N49" s="67">
        <v>2</v>
      </c>
      <c r="O49" s="47">
        <v>20.88</v>
      </c>
      <c r="P49" s="67">
        <v>0</v>
      </c>
      <c r="Q49" s="47">
        <v>29.35</v>
      </c>
      <c r="R49" s="67">
        <v>0</v>
      </c>
      <c r="S49" s="67">
        <v>0</v>
      </c>
      <c r="T49" s="50">
        <v>10.38</v>
      </c>
      <c r="U49" s="67">
        <v>10</v>
      </c>
      <c r="V49" s="47">
        <v>27.16</v>
      </c>
      <c r="W49" s="47">
        <v>4</v>
      </c>
      <c r="X49" s="81">
        <v>0</v>
      </c>
      <c r="Y49" s="43">
        <f>+SUM(M49:X49)</f>
        <v>190.60333333333332</v>
      </c>
      <c r="Z49" s="48">
        <f>E49-Y49</f>
        <v>309.39666666666665</v>
      </c>
    </row>
    <row r="50" spans="1:26" x14ac:dyDescent="0.2">
      <c r="A50" s="65">
        <v>2</v>
      </c>
      <c r="B50" s="75">
        <v>7</v>
      </c>
      <c r="C50" s="76" t="s">
        <v>71</v>
      </c>
      <c r="D50" s="64" t="s">
        <v>66</v>
      </c>
      <c r="E50" s="72">
        <v>500</v>
      </c>
      <c r="F50" s="77">
        <v>0.37638888888888888</v>
      </c>
      <c r="G50" s="66">
        <v>0.40781249999999997</v>
      </c>
      <c r="H50" s="44">
        <v>0</v>
      </c>
      <c r="I50" s="45">
        <f>G50-F50-H50</f>
        <v>3.1423611111111083E-2</v>
      </c>
      <c r="J50" s="46">
        <f>HOUR(I50)</f>
        <v>0</v>
      </c>
      <c r="K50" s="46">
        <f>MINUTE(I50)</f>
        <v>45</v>
      </c>
      <c r="L50" s="46">
        <f>SECOND(I50)</f>
        <v>15</v>
      </c>
      <c r="M50" s="49">
        <f>+(J50*60+K50+(L50/60))*2</f>
        <v>90.5</v>
      </c>
      <c r="N50" s="67">
        <v>30</v>
      </c>
      <c r="O50" s="47">
        <v>27.5</v>
      </c>
      <c r="P50" s="67">
        <v>0</v>
      </c>
      <c r="Q50" s="47">
        <v>42.9</v>
      </c>
      <c r="R50" s="67">
        <v>0</v>
      </c>
      <c r="S50" s="67">
        <v>0</v>
      </c>
      <c r="T50" s="50">
        <v>12.85</v>
      </c>
      <c r="U50" s="67">
        <v>0</v>
      </c>
      <c r="V50" s="47">
        <v>39.83</v>
      </c>
      <c r="W50" s="47">
        <v>4</v>
      </c>
      <c r="X50" s="82">
        <v>0</v>
      </c>
      <c r="Y50" s="43">
        <f>+SUM(M50:X50)</f>
        <v>247.57999999999998</v>
      </c>
      <c r="Z50" s="48">
        <f>E50-Y50</f>
        <v>252.42000000000002</v>
      </c>
    </row>
    <row r="51" spans="1:26" x14ac:dyDescent="0.2">
      <c r="A51" s="65">
        <v>3</v>
      </c>
      <c r="B51" s="75">
        <v>11</v>
      </c>
      <c r="C51" s="76" t="s">
        <v>70</v>
      </c>
      <c r="D51" s="64" t="s">
        <v>66</v>
      </c>
      <c r="E51" s="72">
        <v>500</v>
      </c>
      <c r="F51" s="77">
        <v>0.38194444444444442</v>
      </c>
      <c r="G51" s="66">
        <v>0.41967592592592595</v>
      </c>
      <c r="H51" s="44">
        <v>1.1805555555555556E-3</v>
      </c>
      <c r="I51" s="45">
        <f>G51-F51-H51</f>
        <v>3.655092592592598E-2</v>
      </c>
      <c r="J51" s="46">
        <f>HOUR(I51)</f>
        <v>0</v>
      </c>
      <c r="K51" s="46">
        <f>MINUTE(I51)</f>
        <v>52</v>
      </c>
      <c r="L51" s="46">
        <f>SECOND(I51)</f>
        <v>38</v>
      </c>
      <c r="M51" s="49">
        <f>+(J51*60+K51+(L51/60))*2</f>
        <v>105.26666666666667</v>
      </c>
      <c r="N51" s="67">
        <v>12</v>
      </c>
      <c r="O51" s="47">
        <v>29.25</v>
      </c>
      <c r="P51" s="67">
        <v>0</v>
      </c>
      <c r="Q51" s="47">
        <v>56.4</v>
      </c>
      <c r="R51" s="67">
        <v>0</v>
      </c>
      <c r="S51" s="67">
        <v>0</v>
      </c>
      <c r="T51" s="50">
        <v>12.41</v>
      </c>
      <c r="U51" s="67">
        <v>0</v>
      </c>
      <c r="V51" s="47">
        <v>37.85</v>
      </c>
      <c r="W51" s="47">
        <v>6</v>
      </c>
      <c r="X51" s="81">
        <v>0</v>
      </c>
      <c r="Y51" s="43">
        <f>+SUM(M51:X51)</f>
        <v>259.17666666666662</v>
      </c>
      <c r="Z51" s="48">
        <f>E51-Y51</f>
        <v>240.82333333333338</v>
      </c>
    </row>
    <row r="52" spans="1:26" x14ac:dyDescent="0.2">
      <c r="A52" s="65">
        <v>4</v>
      </c>
      <c r="B52" s="75">
        <v>16</v>
      </c>
      <c r="C52" s="76" t="s">
        <v>78</v>
      </c>
      <c r="D52" s="64" t="s">
        <v>66</v>
      </c>
      <c r="E52" s="72">
        <v>500</v>
      </c>
      <c r="F52" s="77">
        <v>0.38958333333333334</v>
      </c>
      <c r="G52" s="66">
        <v>0.4236111111111111</v>
      </c>
      <c r="H52" s="44">
        <v>0</v>
      </c>
      <c r="I52" s="45">
        <f>G52-F52-H52</f>
        <v>3.4027777777777768E-2</v>
      </c>
      <c r="J52" s="46">
        <f>HOUR(I52)</f>
        <v>0</v>
      </c>
      <c r="K52" s="46">
        <f>MINUTE(I52)</f>
        <v>49</v>
      </c>
      <c r="L52" s="46">
        <f>SECOND(I52)</f>
        <v>0</v>
      </c>
      <c r="M52" s="49">
        <f>+(J52*60+K52+(L52/60))*2</f>
        <v>98</v>
      </c>
      <c r="N52" s="67">
        <v>30</v>
      </c>
      <c r="O52" s="47">
        <v>30.05</v>
      </c>
      <c r="P52" s="67">
        <v>0</v>
      </c>
      <c r="Q52" s="47">
        <v>42.1</v>
      </c>
      <c r="R52" s="67">
        <v>0</v>
      </c>
      <c r="S52" s="67">
        <v>0</v>
      </c>
      <c r="T52" s="50">
        <v>14.7</v>
      </c>
      <c r="U52" s="67">
        <v>0</v>
      </c>
      <c r="V52" s="47">
        <v>27.13</v>
      </c>
      <c r="W52" s="47">
        <v>4</v>
      </c>
      <c r="X52" s="82">
        <v>500</v>
      </c>
      <c r="Y52" s="43">
        <f>+SUM(M52:X52)</f>
        <v>745.98</v>
      </c>
      <c r="Z52" s="48">
        <f>E52-Y52</f>
        <v>-245.98000000000002</v>
      </c>
    </row>
    <row r="53" spans="1:26" x14ac:dyDescent="0.2">
      <c r="A53" s="65">
        <v>5</v>
      </c>
      <c r="B53" s="75">
        <v>19</v>
      </c>
      <c r="C53" s="76" t="s">
        <v>76</v>
      </c>
      <c r="D53" s="64" t="s">
        <v>66</v>
      </c>
      <c r="E53" s="72">
        <v>500</v>
      </c>
      <c r="F53" s="77">
        <v>0.39166666666666666</v>
      </c>
      <c r="G53" s="66">
        <v>0.42418981481481483</v>
      </c>
      <c r="H53" s="44">
        <v>0</v>
      </c>
      <c r="I53" s="45">
        <f>G53-F53-H53</f>
        <v>3.2523148148148162E-2</v>
      </c>
      <c r="J53" s="46">
        <f>HOUR(I53)</f>
        <v>0</v>
      </c>
      <c r="K53" s="46">
        <f>MINUTE(I53)</f>
        <v>46</v>
      </c>
      <c r="L53" s="46">
        <f>SECOND(I53)</f>
        <v>50</v>
      </c>
      <c r="M53" s="49">
        <f>+(J53*60+K53+(L53/60))*2</f>
        <v>93.666666666666671</v>
      </c>
      <c r="N53" s="67">
        <v>62</v>
      </c>
      <c r="O53" s="47">
        <v>27.49</v>
      </c>
      <c r="P53" s="67">
        <v>0</v>
      </c>
      <c r="Q53" s="47">
        <v>50.52</v>
      </c>
      <c r="R53" s="67">
        <v>500</v>
      </c>
      <c r="S53" s="67">
        <v>0</v>
      </c>
      <c r="T53" s="50">
        <v>14.05</v>
      </c>
      <c r="U53" s="67">
        <v>10</v>
      </c>
      <c r="V53" s="47">
        <v>34.869999999999997</v>
      </c>
      <c r="W53" s="47">
        <v>4</v>
      </c>
      <c r="X53" s="82">
        <v>500</v>
      </c>
      <c r="Y53" s="43">
        <f>+SUM(M53:X53)</f>
        <v>1296.5966666666668</v>
      </c>
      <c r="Z53" s="48">
        <f>E53-Y53</f>
        <v>-796.59666666666681</v>
      </c>
    </row>
  </sheetData>
  <sheetProtection selectLockedCells="1"/>
  <mergeCells count="80">
    <mergeCell ref="W45:W47"/>
    <mergeCell ref="X45:X47"/>
    <mergeCell ref="Y45:Y48"/>
    <mergeCell ref="Z45:Z48"/>
    <mergeCell ref="M45:M48"/>
    <mergeCell ref="N45:O47"/>
    <mergeCell ref="P45:Q47"/>
    <mergeCell ref="R45:R47"/>
    <mergeCell ref="S45:T47"/>
    <mergeCell ref="U45:V47"/>
    <mergeCell ref="A42:Z42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X8:X10"/>
    <mergeCell ref="X21:X23"/>
    <mergeCell ref="X33:X35"/>
    <mergeCell ref="W33:W35"/>
    <mergeCell ref="Y33:Y36"/>
    <mergeCell ref="Z33:Z36"/>
    <mergeCell ref="A30:Z30"/>
    <mergeCell ref="A33:A36"/>
    <mergeCell ref="B33:B36"/>
    <mergeCell ref="C33:C36"/>
    <mergeCell ref="U33:V35"/>
    <mergeCell ref="R8:R10"/>
    <mergeCell ref="N8:O10"/>
    <mergeCell ref="P8:Q10"/>
    <mergeCell ref="D33:D36"/>
    <mergeCell ref="E33:E36"/>
    <mergeCell ref="F33:F36"/>
    <mergeCell ref="N33:O35"/>
    <mergeCell ref="P33:Q35"/>
    <mergeCell ref="R33:R35"/>
    <mergeCell ref="F8:F11"/>
    <mergeCell ref="G8:G11"/>
    <mergeCell ref="H8:H11"/>
    <mergeCell ref="M8:M11"/>
    <mergeCell ref="U8:V10"/>
    <mergeCell ref="S33:T35"/>
    <mergeCell ref="G33:G36"/>
    <mergeCell ref="H33:H36"/>
    <mergeCell ref="I33:I36"/>
    <mergeCell ref="M33:M36"/>
    <mergeCell ref="H21:H24"/>
    <mergeCell ref="I21:I24"/>
    <mergeCell ref="M21:M24"/>
    <mergeCell ref="N21:O23"/>
    <mergeCell ref="A5:Z5"/>
    <mergeCell ref="A8:A11"/>
    <mergeCell ref="B8:B11"/>
    <mergeCell ref="C8:C11"/>
    <mergeCell ref="D8:D11"/>
    <mergeCell ref="E8:E11"/>
    <mergeCell ref="I8:I11"/>
    <mergeCell ref="Z8:Z11"/>
    <mergeCell ref="A18:Z18"/>
    <mergeCell ref="A21:A24"/>
    <mergeCell ref="B21:B24"/>
    <mergeCell ref="C21:C24"/>
    <mergeCell ref="D21:D24"/>
    <mergeCell ref="E21:E24"/>
    <mergeCell ref="F21:F24"/>
    <mergeCell ref="G21:G24"/>
    <mergeCell ref="W21:W23"/>
    <mergeCell ref="Y21:Y24"/>
    <mergeCell ref="Z21:Z24"/>
    <mergeCell ref="P21:Q23"/>
    <mergeCell ref="R21:R23"/>
    <mergeCell ref="Y8:Y11"/>
    <mergeCell ref="S21:T23"/>
    <mergeCell ref="U21:V23"/>
    <mergeCell ref="W8:W10"/>
    <mergeCell ref="S8:T10"/>
  </mergeCells>
  <phoneticPr fontId="0" type="noConversion"/>
  <printOptions horizontalCentered="1"/>
  <pageMargins left="0.27559055118110237" right="0.27559055118110237" top="0.59055118110236227" bottom="0.59055118110236227" header="0" footer="0"/>
  <pageSetup paperSize="9" scale="80" orientation="landscape" verticalDpi="300" r:id="rId1"/>
  <headerFooter alignWithMargins="0"/>
  <rowBreaks count="3" manualBreakCount="3">
    <brk id="13" max="16383" man="1"/>
    <brk id="25" max="25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6</vt:i4>
      </vt:variant>
    </vt:vector>
  </HeadingPairs>
  <TitlesOfParts>
    <vt:vector size="12" baseType="lpstr">
      <vt:lpstr>PIONIRKE</vt:lpstr>
      <vt:lpstr>PIONIRJI</vt:lpstr>
      <vt:lpstr>MLADINKE</vt:lpstr>
      <vt:lpstr>MLADINCI</vt:lpstr>
      <vt:lpstr>PRIPRAVNICE</vt:lpstr>
      <vt:lpstr>PRIPRAVNIKI</vt:lpstr>
      <vt:lpstr>MLADINCI!Področje_tiskanja</vt:lpstr>
      <vt:lpstr>MLADINKE!Področje_tiskanja</vt:lpstr>
      <vt:lpstr>PIONIRJI!Področje_tiskanja</vt:lpstr>
      <vt:lpstr>PIONIRKE!Področje_tiskanja</vt:lpstr>
      <vt:lpstr>PRIPRAVNICE!Področje_tiskanja</vt:lpstr>
      <vt:lpstr>PRIPRAVNIKI!Področje_tiskanja</vt:lpstr>
    </vt:vector>
  </TitlesOfParts>
  <Company>Acroni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Dnevna</dc:creator>
  <cp:lastModifiedBy>RobertR</cp:lastModifiedBy>
  <cp:lastPrinted>2014-05-11T11:00:44Z</cp:lastPrinted>
  <dcterms:created xsi:type="dcterms:W3CDTF">2005-04-29T09:10:03Z</dcterms:created>
  <dcterms:modified xsi:type="dcterms:W3CDTF">2014-05-11T17:13:29Z</dcterms:modified>
</cp:coreProperties>
</file>