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IONIRKE" sheetId="1" r:id="rId1"/>
    <sheet name="PIONIRJI" sheetId="2" r:id="rId2"/>
    <sheet name="MLADINKE " sheetId="3" r:id="rId3"/>
    <sheet name="MLADINCI" sheetId="4" r:id="rId4"/>
    <sheet name="PRIPRAVNICE" sheetId="5" r:id="rId5"/>
    <sheet name="PRIPRAVNIKI" sheetId="6" r:id="rId6"/>
    <sheet name="List1" sheetId="7" r:id="rId7"/>
  </sheets>
  <definedNames>
    <definedName name="Excel_BuiltIn_Print_Area" localSheetId="0">'PIONIRKE'!$A:$V</definedName>
    <definedName name="Excel_BuiltIn_Print_Area" localSheetId="4">'PRIPRAVNICE'!$A$1:$Y$30</definedName>
    <definedName name="Excel_BuiltIn_Print_Area" localSheetId="5">'PRIPRAVNIKI'!$A$1:$Y$40</definedName>
    <definedName name="_xlnm.Print_Area" localSheetId="3">'MLADINCI'!$A$1:$Z$45</definedName>
    <definedName name="_xlnm.Print_Area" localSheetId="2">'MLADINKE '!$A$1:$Z$45</definedName>
    <definedName name="_xlnm.Print_Area" localSheetId="1">'PIONIRJI'!$A$1:$V$45</definedName>
    <definedName name="_xlnm.Print_Area" localSheetId="0">'PIONIRKE'!$A$1:$AC$45</definedName>
    <definedName name="_xlnm.Print_Area" localSheetId="4">'PRIPRAVNICE'!$A$1:$Y$42</definedName>
    <definedName name="_xlnm.Print_Area" localSheetId="5">'PRIPRAVNIKI'!$A$1:$Y$43</definedName>
  </definedNames>
  <calcPr fullCalcOnLoad="1"/>
</workbook>
</file>

<file path=xl/sharedStrings.xml><?xml version="1.0" encoding="utf-8"?>
<sst xmlns="http://schemas.openxmlformats.org/spreadsheetml/2006/main" count="641" uniqueCount="252">
  <si>
    <t xml:space="preserve">DRŽAVNO TEKMOVANJE                                      </t>
  </si>
  <si>
    <t>v  GASILSKI ORIENTACIJI »2013«</t>
  </si>
  <si>
    <t>16. tekmovanje PIONIRJEV IN MLADINCEV</t>
  </si>
  <si>
    <t>PIONIRKE</t>
  </si>
  <si>
    <t>ŠT.</t>
  </si>
  <si>
    <t>EKIPA</t>
  </si>
  <si>
    <t>GASILSKA</t>
  </si>
  <si>
    <t>ZŠT.</t>
  </si>
  <si>
    <t>URA</t>
  </si>
  <si>
    <t xml:space="preserve">MRTVI </t>
  </si>
  <si>
    <t>SKUPNI</t>
  </si>
  <si>
    <t xml:space="preserve">ČAS V </t>
  </si>
  <si>
    <t>1. KT</t>
  </si>
  <si>
    <t>2. KT</t>
  </si>
  <si>
    <t>3. KT</t>
  </si>
  <si>
    <t>4. KT</t>
  </si>
  <si>
    <t>SKUPAJ</t>
  </si>
  <si>
    <t>PRIHODA</t>
  </si>
  <si>
    <t>ČAS</t>
  </si>
  <si>
    <t>Zbijanje tarče</t>
  </si>
  <si>
    <t>Topogr. znaki</t>
  </si>
  <si>
    <t>Vezanje vozlov</t>
  </si>
  <si>
    <t>Prenos vode</t>
  </si>
  <si>
    <t xml:space="preserve"> </t>
  </si>
  <si>
    <t>MESTO</t>
  </si>
  <si>
    <t>ŠTEV.</t>
  </si>
  <si>
    <t>PGD</t>
  </si>
  <si>
    <t>ZVEZA</t>
  </si>
  <si>
    <t>TOČK</t>
  </si>
  <si>
    <t>ŠTARTA</t>
  </si>
  <si>
    <t>NA CILJ</t>
  </si>
  <si>
    <t>HOJE</t>
  </si>
  <si>
    <t xml:space="preserve"> TOČKAH</t>
  </si>
  <si>
    <t>NEG.T</t>
  </si>
  <si>
    <t>ČAS V s.</t>
  </si>
  <si>
    <t>TOČKE</t>
  </si>
  <si>
    <t>REZULTAT</t>
  </si>
  <si>
    <t>Hrušica</t>
  </si>
  <si>
    <t>Jesenice</t>
  </si>
  <si>
    <t>Žeje-Sv. Trojica</t>
  </si>
  <si>
    <t>Domžale</t>
  </si>
  <si>
    <t>Mali Log</t>
  </si>
  <si>
    <t>Loški Potok</t>
  </si>
  <si>
    <t>Velika Pirešica</t>
  </si>
  <si>
    <t>Žalec</t>
  </si>
  <si>
    <t>Gabrovka</t>
  </si>
  <si>
    <t>Litija</t>
  </si>
  <si>
    <t>Stična</t>
  </si>
  <si>
    <t>Ivančna Gorica</t>
  </si>
  <si>
    <t>Kapela</t>
  </si>
  <si>
    <t>Radenci</t>
  </si>
  <si>
    <t>Škale</t>
  </si>
  <si>
    <t>Šaleške doline</t>
  </si>
  <si>
    <t>Črešnjevec</t>
  </si>
  <si>
    <t>Semič</t>
  </si>
  <si>
    <t>Lahovče</t>
  </si>
  <si>
    <t>Cerklje na Gorenjskem</t>
  </si>
  <si>
    <t>Gorje-Poče-Trebenče</t>
  </si>
  <si>
    <t>Cerkno</t>
  </si>
  <si>
    <t>Kristan Vrh</t>
  </si>
  <si>
    <t>Šmarje pri Jelšah</t>
  </si>
  <si>
    <t>Črnomelj</t>
  </si>
  <si>
    <t>Pristava pri Mestinju</t>
  </si>
  <si>
    <t>Zadobrova-Sneberje-Novo Polje</t>
  </si>
  <si>
    <t>Ljubljana</t>
  </si>
  <si>
    <t>Pršetinci</t>
  </si>
  <si>
    <t>Sveti Tomaž</t>
  </si>
  <si>
    <t>Štatenberk</t>
  </si>
  <si>
    <t>Trebnje</t>
  </si>
  <si>
    <t>Trbovlje-mesto</t>
  </si>
  <si>
    <t>Trbovlje</t>
  </si>
  <si>
    <t>Gorje</t>
  </si>
  <si>
    <t>Bled-Bohinj</t>
  </si>
  <si>
    <t>Grahovo</t>
  </si>
  <si>
    <t>Cerknica</t>
  </si>
  <si>
    <t>Pobegi-Čežarji</t>
  </si>
  <si>
    <t>Obalna GZ Koper</t>
  </si>
  <si>
    <t>Šentjanž pri Dravogradu</t>
  </si>
  <si>
    <t>Dravograd</t>
  </si>
  <si>
    <t>Dekani</t>
  </si>
  <si>
    <t>Ljubljana-Rudnik</t>
  </si>
  <si>
    <t>Trbonje</t>
  </si>
  <si>
    <t>Zlatoličje</t>
  </si>
  <si>
    <t>Starše</t>
  </si>
  <si>
    <t>Kolovrat</t>
  </si>
  <si>
    <t>Zagorje ob Savi</t>
  </si>
  <si>
    <t>Velka</t>
  </si>
  <si>
    <t>Slovenske Gorice</t>
  </si>
  <si>
    <t>Dole</t>
  </si>
  <si>
    <t>Idrija</t>
  </si>
  <si>
    <t>Trebelno</t>
  </si>
  <si>
    <t>Stari trg pri Ložu</t>
  </si>
  <si>
    <t>Loška dolina</t>
  </si>
  <si>
    <t>Rakičan ( izven)</t>
  </si>
  <si>
    <t>MO Murska Sobota</t>
  </si>
  <si>
    <t>PIONIRJI</t>
  </si>
  <si>
    <t>Lokovica</t>
  </si>
  <si>
    <t>Loka pri Mengšu</t>
  </si>
  <si>
    <t>Mengeš</t>
  </si>
  <si>
    <t>Dobovec</t>
  </si>
  <si>
    <t>Velike Bloke</t>
  </si>
  <si>
    <t>Šmarjeta</t>
  </si>
  <si>
    <t>Novo mesto</t>
  </si>
  <si>
    <t>Ihan</t>
  </si>
  <si>
    <t>Pijava Gorica</t>
  </si>
  <si>
    <t>Škofljica</t>
  </si>
  <si>
    <t>Gosteče</t>
  </si>
  <si>
    <t>Škofja Loka</t>
  </si>
  <si>
    <t>Bevke</t>
  </si>
  <si>
    <t>Vrhnika</t>
  </si>
  <si>
    <t>Slovenj Gradec</t>
  </si>
  <si>
    <t>Mislinjske doline Slovenj Gradec</t>
  </si>
  <si>
    <t>Sodražica</t>
  </si>
  <si>
    <t>Ribnica</t>
  </si>
  <si>
    <t>Zagradec na Dolenjskem</t>
  </si>
  <si>
    <t>Šentjošt</t>
  </si>
  <si>
    <t>Dolomiti</t>
  </si>
  <si>
    <t>Marno</t>
  </si>
  <si>
    <t>Hrastnik</t>
  </si>
  <si>
    <t>Bodonci</t>
  </si>
  <si>
    <t>Puconci</t>
  </si>
  <si>
    <t>Nova vas nad Dragonjo</t>
  </si>
  <si>
    <t>Piran</t>
  </si>
  <si>
    <t>Pršetinci II</t>
  </si>
  <si>
    <t>Črenšovci</t>
  </si>
  <si>
    <t>Vrhe</t>
  </si>
  <si>
    <t>Razvanje</t>
  </si>
  <si>
    <t>Maribor</t>
  </si>
  <si>
    <t>Rečica</t>
  </si>
  <si>
    <t>Laško</t>
  </si>
  <si>
    <t>Pršetinci I</t>
  </si>
  <si>
    <t>Drešinja vas</t>
  </si>
  <si>
    <t>Metlika</t>
  </si>
  <si>
    <t>Šmihel-Landol</t>
  </si>
  <si>
    <t>Postojna</t>
  </si>
  <si>
    <t>MLADINKE</t>
  </si>
  <si>
    <t>MRTVI</t>
  </si>
  <si>
    <t>5. KT</t>
  </si>
  <si>
    <t>6. KT</t>
  </si>
  <si>
    <t>Hitro zvijanje cevi</t>
  </si>
  <si>
    <t>Štafetno spajanje cevi na trojak</t>
  </si>
  <si>
    <t>Pršetinci 2</t>
  </si>
  <si>
    <t>Negova</t>
  </si>
  <si>
    <t>Gornja Radgona</t>
  </si>
  <si>
    <t>Pršetinci 1</t>
  </si>
  <si>
    <t>Rogašovci</t>
  </si>
  <si>
    <t>Libeliče</t>
  </si>
  <si>
    <t>Jarenina</t>
  </si>
  <si>
    <t>Zgornja Kungota</t>
  </si>
  <si>
    <t>Kapla-Pondor</t>
  </si>
  <si>
    <t>Braslovče</t>
  </si>
  <si>
    <t>Prožinska vas</t>
  </si>
  <si>
    <t>Celje</t>
  </si>
  <si>
    <t>Dovže</t>
  </si>
  <si>
    <t>Želimlje</t>
  </si>
  <si>
    <t>Dole pri Litiji</t>
  </si>
  <si>
    <t>Horjul</t>
  </si>
  <si>
    <t>Retje</t>
  </si>
  <si>
    <t>Loški potok</t>
  </si>
  <si>
    <t>Voklo</t>
  </si>
  <si>
    <t xml:space="preserve">Kokra </t>
  </si>
  <si>
    <t>Čolnišče</t>
  </si>
  <si>
    <t>Hruševje</t>
  </si>
  <si>
    <t>ODPOVEDALE</t>
  </si>
  <si>
    <t>Hrib</t>
  </si>
  <si>
    <t>Zavratec</t>
  </si>
  <si>
    <t>Mali Podljuben</t>
  </si>
  <si>
    <t>Koprivnik</t>
  </si>
  <si>
    <t>Dvor</t>
  </si>
  <si>
    <t>Ivanje selo</t>
  </si>
  <si>
    <t>Krvavičji vrh</t>
  </si>
  <si>
    <t>Medvedje Brdo</t>
  </si>
  <si>
    <t>Logatec</t>
  </si>
  <si>
    <t>Štrekljevec</t>
  </si>
  <si>
    <t>Ledine</t>
  </si>
  <si>
    <t>MLADINCI</t>
  </si>
  <si>
    <t>Spodnji Ivanjci</t>
  </si>
  <si>
    <t>Trnovci</t>
  </si>
  <si>
    <t>Gočova</t>
  </si>
  <si>
    <t>Lenart</t>
  </si>
  <si>
    <t>Šoštanj-mesto</t>
  </si>
  <si>
    <t>Maribor-Studenci</t>
  </si>
  <si>
    <t>Radlje ob Dravi 1</t>
  </si>
  <si>
    <t>Dravske doline Radlje ob Dravi</t>
  </si>
  <si>
    <t>Prevoje</t>
  </si>
  <si>
    <t>Lukovica</t>
  </si>
  <si>
    <t>Senožeti</t>
  </si>
  <si>
    <t>Dol-Dolsko</t>
  </si>
  <si>
    <t>Podgrad</t>
  </si>
  <si>
    <t>Ilirska Bistrica</t>
  </si>
  <si>
    <t>Blatna Brezovica</t>
  </si>
  <si>
    <t>Mokronog</t>
  </si>
  <si>
    <t>Rova</t>
  </si>
  <si>
    <t>Poljane</t>
  </si>
  <si>
    <t>Šentjernej</t>
  </si>
  <si>
    <t>Loke</t>
  </si>
  <si>
    <t>Radlje ob Dravi 2</t>
  </si>
  <si>
    <t>Lesce</t>
  </si>
  <si>
    <t>Občine Radovljica</t>
  </si>
  <si>
    <t>Rovte</t>
  </si>
  <si>
    <t xml:space="preserve">Logatec </t>
  </si>
  <si>
    <t>Nova Gorica</t>
  </si>
  <si>
    <t>Nova Gorica-Šempeter</t>
  </si>
  <si>
    <t>13. tekmovanje GASILCEV PRIPRAVNIKOV</t>
  </si>
  <si>
    <t>PRIPRAVNICE</t>
  </si>
  <si>
    <t>SKPNI</t>
  </si>
  <si>
    <t xml:space="preserve">1. KT </t>
  </si>
  <si>
    <t xml:space="preserve"> ČAS PRIHODA</t>
  </si>
  <si>
    <t>ČAS SKUPAJ</t>
  </si>
  <si>
    <t>ČAS HOJE</t>
  </si>
  <si>
    <t>Postavitev orodja</t>
  </si>
  <si>
    <t>Topogr. Znaki</t>
  </si>
  <si>
    <t>Štafetna navezava 
orodja</t>
  </si>
  <si>
    <t>Naprave,  oprema za gašenje</t>
  </si>
  <si>
    <t>Spajanje cevi  trojak</t>
  </si>
  <si>
    <t>Sovjak</t>
  </si>
  <si>
    <t>Sveti Jurij ob Ščavnici</t>
  </si>
  <si>
    <t>Zibika</t>
  </si>
  <si>
    <t>Andraž nad Polzelo</t>
  </si>
  <si>
    <t>Hotič</t>
  </si>
  <si>
    <t>Zagorica</t>
  </si>
  <si>
    <t>Dobrepolje</t>
  </si>
  <si>
    <t>Pijava Gorica 1</t>
  </si>
  <si>
    <t>Pijava Gorica 2</t>
  </si>
  <si>
    <t>Zaplana</t>
  </si>
  <si>
    <t>Brezovica pri Borovnici</t>
  </si>
  <si>
    <t>Račeva</t>
  </si>
  <si>
    <t>Črni vrh</t>
  </si>
  <si>
    <t>Občine</t>
  </si>
  <si>
    <t>PRIPRAVNIKI</t>
  </si>
  <si>
    <t>Sveti Jurij Ob Ščavnici</t>
  </si>
  <si>
    <t>Cankova</t>
  </si>
  <si>
    <t>Ključarovci 1</t>
  </si>
  <si>
    <t>Ormož</t>
  </si>
  <si>
    <t>Imeno</t>
  </si>
  <si>
    <t>Mislinja</t>
  </si>
  <si>
    <t>Mislinjske doline SG</t>
  </si>
  <si>
    <t>Bistrica ob Dravi</t>
  </si>
  <si>
    <t>Ruše</t>
  </si>
  <si>
    <t>Polje-Sedlarjevo</t>
  </si>
  <si>
    <t>Ševnica</t>
  </si>
  <si>
    <t>Gorenje Vrhpolje</t>
  </si>
  <si>
    <t>Grčarice</t>
  </si>
  <si>
    <t>Leše</t>
  </si>
  <si>
    <t>Tržič</t>
  </si>
  <si>
    <t>Besnica</t>
  </si>
  <si>
    <t>MO Kranj</t>
  </si>
  <si>
    <t>Livold</t>
  </si>
  <si>
    <t xml:space="preserve">Kočevje </t>
  </si>
  <si>
    <t>Col</t>
  </si>
  <si>
    <t>Ajdovščina</t>
  </si>
  <si>
    <t>Unec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</si>
</sst>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\ AM/PM"/>
    <numFmt numFmtId="165" formatCode="h:mm:ss;@"/>
  </numFmts>
  <fonts count="5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color indexed="54"/>
      <name val="Calibri"/>
      <family val="2"/>
    </font>
    <font>
      <b/>
      <sz val="12"/>
      <color indexed="62"/>
      <name val="Calibri"/>
      <family val="2"/>
    </font>
    <font>
      <b/>
      <sz val="14"/>
      <color indexed="56"/>
      <name val="Calibri"/>
      <family val="2"/>
    </font>
    <font>
      <b/>
      <sz val="14"/>
      <name val="Calibri"/>
      <family val="2"/>
    </font>
    <font>
      <b/>
      <sz val="11"/>
      <color indexed="18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14"/>
      <color indexed="18"/>
      <name val="Calibri"/>
      <family val="2"/>
    </font>
    <font>
      <b/>
      <sz val="14"/>
      <color indexed="18"/>
      <name val="Calibri"/>
      <family val="2"/>
    </font>
    <font>
      <b/>
      <sz val="14"/>
      <color indexed="12"/>
      <name val="Calibri"/>
      <family val="2"/>
    </font>
    <font>
      <b/>
      <sz val="10"/>
      <name val="Arial CE"/>
      <family val="2"/>
    </font>
    <font>
      <sz val="12"/>
      <color indexed="18"/>
      <name val="Calibri"/>
      <family val="2"/>
    </font>
    <font>
      <sz val="12"/>
      <color indexed="54"/>
      <name val="Calibri"/>
      <family val="2"/>
    </font>
    <font>
      <sz val="10"/>
      <color indexed="12"/>
      <name val="Calibri"/>
      <family val="2"/>
    </font>
    <font>
      <sz val="12"/>
      <color indexed="12"/>
      <name val="Calibri"/>
      <family val="2"/>
    </font>
    <font>
      <b/>
      <i/>
      <sz val="14"/>
      <color indexed="10"/>
      <name val="Calibri"/>
      <family val="2"/>
    </font>
    <font>
      <b/>
      <i/>
      <sz val="14"/>
      <color indexed="6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Verdana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sz val="8"/>
      <name val="Arial"/>
      <family val="2"/>
    </font>
    <font>
      <b/>
      <sz val="8"/>
      <color indexed="62"/>
      <name val="Calibri"/>
      <family val="2"/>
    </font>
    <font>
      <sz val="8"/>
      <color indexed="10"/>
      <name val="Arial"/>
      <family val="2"/>
    </font>
    <font>
      <b/>
      <sz val="9"/>
      <color indexed="62"/>
      <name val="Calibri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49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16" borderId="8" applyNumberFormat="0" applyAlignment="0" applyProtection="0"/>
    <xf numFmtId="0" fontId="16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7" borderId="8" applyNumberFormat="0" applyAlignment="0" applyProtection="0"/>
    <xf numFmtId="0" fontId="18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45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12" borderId="0" xfId="0" applyFont="1" applyFill="1" applyAlignment="1">
      <alignment/>
    </xf>
    <xf numFmtId="0" fontId="20" fillId="12" borderId="0" xfId="0" applyFont="1" applyFill="1" applyAlignment="1">
      <alignment/>
    </xf>
    <xf numFmtId="164" fontId="20" fillId="12" borderId="0" xfId="0" applyNumberFormat="1" applyFont="1" applyFill="1" applyAlignment="1">
      <alignment/>
    </xf>
    <xf numFmtId="45" fontId="20" fillId="12" borderId="0" xfId="0" applyNumberFormat="1" applyFont="1" applyFill="1" applyAlignment="1">
      <alignment/>
    </xf>
    <xf numFmtId="165" fontId="20" fillId="12" borderId="0" xfId="0" applyNumberFormat="1" applyFont="1" applyFill="1" applyAlignment="1">
      <alignment/>
    </xf>
    <xf numFmtId="0" fontId="20" fillId="12" borderId="0" xfId="0" applyNumberFormat="1" applyFont="1" applyFill="1" applyAlignment="1">
      <alignment/>
    </xf>
    <xf numFmtId="0" fontId="21" fillId="12" borderId="0" xfId="0" applyFont="1" applyFill="1" applyAlignment="1">
      <alignment/>
    </xf>
    <xf numFmtId="0" fontId="19" fillId="12" borderId="0" xfId="0" applyFont="1" applyFill="1" applyAlignment="1">
      <alignment horizontal="center"/>
    </xf>
    <xf numFmtId="0" fontId="22" fillId="12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12" borderId="0" xfId="0" applyFont="1" applyFill="1" applyAlignment="1">
      <alignment/>
    </xf>
    <xf numFmtId="0" fontId="24" fillId="12" borderId="0" xfId="0" applyFont="1" applyFill="1" applyAlignment="1">
      <alignment/>
    </xf>
    <xf numFmtId="165" fontId="25" fillId="12" borderId="0" xfId="0" applyNumberFormat="1" applyFont="1" applyFill="1" applyAlignment="1">
      <alignment/>
    </xf>
    <xf numFmtId="0" fontId="26" fillId="12" borderId="0" xfId="0" applyNumberFormat="1" applyFont="1" applyFill="1" applyAlignment="1">
      <alignment/>
    </xf>
    <xf numFmtId="2" fontId="27" fillId="12" borderId="0" xfId="0" applyNumberFormat="1" applyFont="1" applyFill="1" applyAlignment="1">
      <alignment/>
    </xf>
    <xf numFmtId="0" fontId="28" fillId="12" borderId="0" xfId="0" applyFont="1" applyFill="1" applyAlignment="1">
      <alignment/>
    </xf>
    <xf numFmtId="0" fontId="29" fillId="12" borderId="0" xfId="0" applyFont="1" applyFill="1" applyAlignment="1">
      <alignment horizontal="center"/>
    </xf>
    <xf numFmtId="0" fontId="30" fillId="12" borderId="0" xfId="0" applyFont="1" applyFill="1" applyAlignment="1">
      <alignment/>
    </xf>
    <xf numFmtId="0" fontId="31" fillId="0" borderId="0" xfId="0" applyFont="1" applyAlignment="1">
      <alignment/>
    </xf>
    <xf numFmtId="0" fontId="31" fillId="24" borderId="0" xfId="0" applyFont="1" applyFill="1" applyAlignment="1">
      <alignment/>
    </xf>
    <xf numFmtId="164" fontId="19" fillId="12" borderId="0" xfId="0" applyNumberFormat="1" applyFont="1" applyFill="1" applyAlignment="1">
      <alignment/>
    </xf>
    <xf numFmtId="45" fontId="19" fillId="12" borderId="0" xfId="0" applyNumberFormat="1" applyFont="1" applyFill="1" applyAlignment="1">
      <alignment/>
    </xf>
    <xf numFmtId="0" fontId="27" fillId="12" borderId="0" xfId="0" applyNumberFormat="1" applyFont="1" applyFill="1" applyAlignment="1">
      <alignment/>
    </xf>
    <xf numFmtId="0" fontId="32" fillId="12" borderId="0" xfId="0" applyFont="1" applyFill="1" applyAlignment="1">
      <alignment/>
    </xf>
    <xf numFmtId="0" fontId="27" fillId="12" borderId="0" xfId="0" applyFont="1" applyFill="1" applyAlignment="1">
      <alignment/>
    </xf>
    <xf numFmtId="0" fontId="27" fillId="12" borderId="0" xfId="0" applyFont="1" applyFill="1" applyAlignment="1">
      <alignment horizontal="center"/>
    </xf>
    <xf numFmtId="0" fontId="33" fillId="12" borderId="0" xfId="0" applyFont="1" applyFill="1" applyAlignment="1">
      <alignment/>
    </xf>
    <xf numFmtId="0" fontId="0" fillId="24" borderId="0" xfId="0" applyFill="1" applyAlignment="1">
      <alignment/>
    </xf>
    <xf numFmtId="0" fontId="25" fillId="12" borderId="0" xfId="0" applyFont="1" applyFill="1" applyAlignment="1">
      <alignment/>
    </xf>
    <xf numFmtId="0" fontId="34" fillId="12" borderId="0" xfId="0" applyFont="1" applyFill="1" applyAlignment="1">
      <alignment/>
    </xf>
    <xf numFmtId="0" fontId="35" fillId="12" borderId="0" xfId="0" applyFont="1" applyFill="1" applyAlignment="1">
      <alignment/>
    </xf>
    <xf numFmtId="165" fontId="19" fillId="12" borderId="0" xfId="0" applyNumberFormat="1" applyFont="1" applyFill="1" applyAlignment="1">
      <alignment/>
    </xf>
    <xf numFmtId="0" fontId="19" fillId="12" borderId="0" xfId="0" applyNumberFormat="1" applyFont="1" applyFill="1" applyAlignment="1">
      <alignment/>
    </xf>
    <xf numFmtId="2" fontId="19" fillId="12" borderId="0" xfId="0" applyNumberFormat="1" applyFont="1" applyFill="1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164" fontId="20" fillId="24" borderId="0" xfId="0" applyNumberFormat="1" applyFont="1" applyFill="1" applyAlignment="1">
      <alignment horizontal="center"/>
    </xf>
    <xf numFmtId="45" fontId="20" fillId="24" borderId="0" xfId="0" applyNumberFormat="1" applyFont="1" applyFill="1" applyAlignment="1">
      <alignment horizontal="center"/>
    </xf>
    <xf numFmtId="165" fontId="20" fillId="24" borderId="0" xfId="0" applyNumberFormat="1" applyFont="1" applyFill="1" applyAlignment="1">
      <alignment horizontal="center"/>
    </xf>
    <xf numFmtId="2" fontId="20" fillId="24" borderId="0" xfId="0" applyNumberFormat="1" applyFont="1" applyFill="1" applyAlignment="1">
      <alignment horizontal="center"/>
    </xf>
    <xf numFmtId="0" fontId="36" fillId="24" borderId="0" xfId="0" applyFont="1" applyFill="1" applyAlignment="1">
      <alignment/>
    </xf>
    <xf numFmtId="0" fontId="19" fillId="24" borderId="0" xfId="0" applyFont="1" applyFill="1" applyAlignment="1">
      <alignment/>
    </xf>
    <xf numFmtId="164" fontId="19" fillId="24" borderId="0" xfId="0" applyNumberFormat="1" applyFont="1" applyFill="1" applyAlignment="1">
      <alignment/>
    </xf>
    <xf numFmtId="45" fontId="19" fillId="24" borderId="0" xfId="0" applyNumberFormat="1" applyFont="1" applyFill="1" applyAlignment="1">
      <alignment/>
    </xf>
    <xf numFmtId="165" fontId="19" fillId="24" borderId="0" xfId="0" applyNumberFormat="1" applyFont="1" applyFill="1" applyAlignment="1">
      <alignment/>
    </xf>
    <xf numFmtId="0" fontId="19" fillId="24" borderId="0" xfId="0" applyNumberFormat="1" applyFont="1" applyFill="1" applyAlignment="1">
      <alignment/>
    </xf>
    <xf numFmtId="2" fontId="37" fillId="24" borderId="0" xfId="0" applyNumberFormat="1" applyFont="1" applyFill="1" applyAlignment="1">
      <alignment/>
    </xf>
    <xf numFmtId="0" fontId="19" fillId="24" borderId="0" xfId="0" applyFont="1" applyFill="1" applyAlignment="1">
      <alignment horizontal="center"/>
    </xf>
    <xf numFmtId="0" fontId="38" fillId="24" borderId="0" xfId="0" applyFont="1" applyFill="1" applyAlignment="1">
      <alignment/>
    </xf>
    <xf numFmtId="0" fontId="38" fillId="24" borderId="0" xfId="0" applyFont="1" applyFill="1" applyAlignment="1">
      <alignment/>
    </xf>
    <xf numFmtId="164" fontId="38" fillId="24" borderId="0" xfId="0" applyNumberFormat="1" applyFont="1" applyFill="1" applyAlignment="1">
      <alignment/>
    </xf>
    <xf numFmtId="45" fontId="38" fillId="24" borderId="0" xfId="0" applyNumberFormat="1" applyFont="1" applyFill="1" applyAlignment="1">
      <alignment/>
    </xf>
    <xf numFmtId="165" fontId="39" fillId="24" borderId="0" xfId="0" applyNumberFormat="1" applyFont="1" applyFill="1" applyAlignment="1">
      <alignment horizontal="center"/>
    </xf>
    <xf numFmtId="0" fontId="38" fillId="24" borderId="0" xfId="0" applyNumberFormat="1" applyFont="1" applyFill="1" applyAlignment="1">
      <alignment/>
    </xf>
    <xf numFmtId="2" fontId="38" fillId="24" borderId="0" xfId="0" applyNumberFormat="1" applyFont="1" applyFill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Border="1" applyAlignment="1">
      <alignment horizontal="center"/>
    </xf>
    <xf numFmtId="0" fontId="38" fillId="24" borderId="0" xfId="0" applyFont="1" applyFill="1" applyBorder="1" applyAlignment="1">
      <alignment/>
    </xf>
    <xf numFmtId="0" fontId="40" fillId="24" borderId="0" xfId="0" applyFont="1" applyFill="1" applyAlignment="1">
      <alignment/>
    </xf>
    <xf numFmtId="0" fontId="41" fillId="8" borderId="10" xfId="0" applyFont="1" applyFill="1" applyBorder="1" applyAlignment="1">
      <alignment horizontal="center"/>
    </xf>
    <xf numFmtId="0" fontId="41" fillId="8" borderId="11" xfId="0" applyFont="1" applyFill="1" applyBorder="1" applyAlignment="1">
      <alignment horizontal="center"/>
    </xf>
    <xf numFmtId="164" fontId="41" fillId="8" borderId="12" xfId="0" applyNumberFormat="1" applyFont="1" applyFill="1" applyBorder="1" applyAlignment="1">
      <alignment horizontal="center"/>
    </xf>
    <xf numFmtId="164" fontId="41" fillId="8" borderId="10" xfId="0" applyNumberFormat="1" applyFont="1" applyFill="1" applyBorder="1" applyAlignment="1">
      <alignment horizontal="center"/>
    </xf>
    <xf numFmtId="45" fontId="41" fillId="8" borderId="13" xfId="0" applyNumberFormat="1" applyFont="1" applyFill="1" applyBorder="1" applyAlignment="1">
      <alignment horizontal="center"/>
    </xf>
    <xf numFmtId="165" fontId="41" fillId="8" borderId="10" xfId="0" applyNumberFormat="1" applyFont="1" applyFill="1" applyBorder="1" applyAlignment="1">
      <alignment horizontal="center"/>
    </xf>
    <xf numFmtId="0" fontId="41" fillId="8" borderId="14" xfId="0" applyNumberFormat="1" applyFont="1" applyFill="1" applyBorder="1" applyAlignment="1">
      <alignment horizontal="center"/>
    </xf>
    <xf numFmtId="0" fontId="41" fillId="8" borderId="15" xfId="0" applyNumberFormat="1" applyFont="1" applyFill="1" applyBorder="1" applyAlignment="1">
      <alignment horizontal="center"/>
    </xf>
    <xf numFmtId="0" fontId="41" fillId="8" borderId="16" xfId="0" applyNumberFormat="1" applyFont="1" applyFill="1" applyBorder="1" applyAlignment="1">
      <alignment horizontal="center"/>
    </xf>
    <xf numFmtId="2" fontId="41" fillId="8" borderId="12" xfId="0" applyNumberFormat="1" applyFont="1" applyFill="1" applyBorder="1" applyAlignment="1">
      <alignment horizontal="center"/>
    </xf>
    <xf numFmtId="0" fontId="42" fillId="8" borderId="10" xfId="0" applyFont="1" applyFill="1" applyBorder="1" applyAlignment="1">
      <alignment horizontal="center"/>
    </xf>
    <xf numFmtId="2" fontId="42" fillId="8" borderId="13" xfId="0" applyNumberFormat="1" applyFont="1" applyFill="1" applyBorder="1" applyAlignment="1">
      <alignment horizontal="center"/>
    </xf>
    <xf numFmtId="0" fontId="41" fillId="8" borderId="17" xfId="0" applyFont="1" applyFill="1" applyBorder="1" applyAlignment="1">
      <alignment horizontal="center"/>
    </xf>
    <xf numFmtId="0" fontId="41" fillId="8" borderId="0" xfId="0" applyFont="1" applyFill="1" applyBorder="1" applyAlignment="1">
      <alignment horizontal="center"/>
    </xf>
    <xf numFmtId="164" fontId="41" fillId="8" borderId="18" xfId="0" applyNumberFormat="1" applyFont="1" applyFill="1" applyBorder="1" applyAlignment="1">
      <alignment horizontal="center"/>
    </xf>
    <xf numFmtId="0" fontId="41" fillId="8" borderId="19" xfId="0" applyNumberFormat="1" applyFont="1" applyFill="1" applyBorder="1" applyAlignment="1">
      <alignment horizontal="center"/>
    </xf>
    <xf numFmtId="0" fontId="41" fillId="8" borderId="20" xfId="0" applyNumberFormat="1" applyFont="1" applyFill="1" applyBorder="1" applyAlignment="1">
      <alignment horizontal="center"/>
    </xf>
    <xf numFmtId="0" fontId="41" fillId="8" borderId="21" xfId="0" applyNumberFormat="1" applyFont="1" applyFill="1" applyBorder="1" applyAlignment="1">
      <alignment horizontal="center"/>
    </xf>
    <xf numFmtId="2" fontId="41" fillId="8" borderId="18" xfId="0" applyNumberFormat="1" applyFont="1" applyFill="1" applyBorder="1" applyAlignment="1">
      <alignment horizontal="center"/>
    </xf>
    <xf numFmtId="0" fontId="42" fillId="8" borderId="17" xfId="0" applyFont="1" applyFill="1" applyBorder="1" applyAlignment="1">
      <alignment horizontal="center"/>
    </xf>
    <xf numFmtId="0" fontId="42" fillId="8" borderId="10" xfId="0" applyNumberFormat="1" applyFont="1" applyFill="1" applyBorder="1" applyAlignment="1">
      <alignment horizontal="center"/>
    </xf>
    <xf numFmtId="164" fontId="41" fillId="8" borderId="17" xfId="0" applyNumberFormat="1" applyFont="1" applyFill="1" applyBorder="1" applyAlignment="1">
      <alignment horizontal="center"/>
    </xf>
    <xf numFmtId="45" fontId="41" fillId="8" borderId="22" xfId="0" applyNumberFormat="1" applyFont="1" applyFill="1" applyBorder="1" applyAlignment="1">
      <alignment horizontal="center"/>
    </xf>
    <xf numFmtId="165" fontId="41" fillId="8" borderId="17" xfId="0" applyNumberFormat="1" applyFont="1" applyFill="1" applyBorder="1" applyAlignment="1">
      <alignment horizontal="center"/>
    </xf>
    <xf numFmtId="0" fontId="43" fillId="8" borderId="18" xfId="0" applyFont="1" applyFill="1" applyBorder="1" applyAlignment="1">
      <alignment horizontal="center"/>
    </xf>
    <xf numFmtId="0" fontId="43" fillId="8" borderId="22" xfId="0" applyFon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42" fillId="8" borderId="13" xfId="0" applyNumberFormat="1" applyFont="1" applyFill="1" applyBorder="1" applyAlignment="1">
      <alignment horizontal="center"/>
    </xf>
    <xf numFmtId="0" fontId="39" fillId="3" borderId="15" xfId="0" applyNumberFormat="1" applyFont="1" applyFill="1" applyBorder="1" applyAlignment="1" applyProtection="1">
      <alignment horizontal="center"/>
      <protection locked="0"/>
    </xf>
    <xf numFmtId="0" fontId="44" fillId="24" borderId="15" xfId="0" applyFont="1" applyFill="1" applyBorder="1" applyAlignment="1">
      <alignment horizontal="center"/>
    </xf>
    <xf numFmtId="0" fontId="44" fillId="0" borderId="15" xfId="0" applyFont="1" applyFill="1" applyBorder="1" applyAlignment="1">
      <alignment/>
    </xf>
    <xf numFmtId="0" fontId="38" fillId="25" borderId="15" xfId="0" applyFont="1" applyFill="1" applyBorder="1" applyAlignment="1">
      <alignment horizontal="center"/>
    </xf>
    <xf numFmtId="164" fontId="38" fillId="0" borderId="15" xfId="0" applyNumberFormat="1" applyFont="1" applyFill="1" applyBorder="1" applyAlignment="1" applyProtection="1">
      <alignment horizontal="center"/>
      <protection locked="0"/>
    </xf>
    <xf numFmtId="45" fontId="38" fillId="0" borderId="15" xfId="0" applyNumberFormat="1" applyFont="1" applyFill="1" applyBorder="1" applyAlignment="1" applyProtection="1">
      <alignment horizontal="center"/>
      <protection locked="0"/>
    </xf>
    <xf numFmtId="165" fontId="39" fillId="25" borderId="15" xfId="0" applyNumberFormat="1" applyFont="1" applyFill="1" applyBorder="1" applyAlignment="1">
      <alignment horizontal="center"/>
    </xf>
    <xf numFmtId="0" fontId="39" fillId="25" borderId="15" xfId="0" applyNumberFormat="1" applyFont="1" applyFill="1" applyBorder="1" applyAlignment="1">
      <alignment horizontal="center"/>
    </xf>
    <xf numFmtId="2" fontId="39" fillId="25" borderId="15" xfId="0" applyNumberFormat="1" applyFont="1" applyFill="1" applyBorder="1" applyAlignment="1">
      <alignment horizontal="center"/>
    </xf>
    <xf numFmtId="0" fontId="38" fillId="24" borderId="15" xfId="0" applyNumberFormat="1" applyFont="1" applyFill="1" applyBorder="1" applyAlignment="1" applyProtection="1">
      <alignment horizontal="center"/>
      <protection locked="0"/>
    </xf>
    <xf numFmtId="2" fontId="38" fillId="24" borderId="15" xfId="0" applyNumberFormat="1" applyFont="1" applyFill="1" applyBorder="1" applyAlignment="1" applyProtection="1">
      <alignment horizontal="center"/>
      <protection locked="0"/>
    </xf>
    <xf numFmtId="0" fontId="38" fillId="16" borderId="15" xfId="0" applyNumberFormat="1" applyFont="1" applyFill="1" applyBorder="1" applyAlignment="1" applyProtection="1">
      <alignment horizontal="center"/>
      <protection locked="0"/>
    </xf>
    <xf numFmtId="2" fontId="38" fillId="16" borderId="15" xfId="0" applyNumberFormat="1" applyFont="1" applyFill="1" applyBorder="1" applyAlignment="1" applyProtection="1">
      <alignment horizontal="center"/>
      <protection locked="0"/>
    </xf>
    <xf numFmtId="2" fontId="38" fillId="25" borderId="15" xfId="0" applyNumberFormat="1" applyFont="1" applyFill="1" applyBorder="1" applyAlignment="1">
      <alignment horizontal="center"/>
    </xf>
    <xf numFmtId="2" fontId="45" fillId="25" borderId="15" xfId="0" applyNumberFormat="1" applyFont="1" applyFill="1" applyBorder="1" applyAlignment="1">
      <alignment horizontal="center"/>
    </xf>
    <xf numFmtId="0" fontId="39" fillId="3" borderId="15" xfId="0" applyFont="1" applyFill="1" applyBorder="1" applyAlignment="1" applyProtection="1">
      <alignment horizontal="center"/>
      <protection locked="0"/>
    </xf>
    <xf numFmtId="0" fontId="40" fillId="24" borderId="0" xfId="0" applyFont="1" applyFill="1" applyBorder="1" applyAlignment="1">
      <alignment/>
    </xf>
    <xf numFmtId="164" fontId="38" fillId="0" borderId="15" xfId="0" applyNumberFormat="1" applyFont="1" applyBorder="1" applyAlignment="1" applyProtection="1">
      <alignment horizontal="center"/>
      <protection locked="0"/>
    </xf>
    <xf numFmtId="0" fontId="46" fillId="24" borderId="15" xfId="0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45" fontId="25" fillId="12" borderId="0" xfId="0" applyNumberFormat="1" applyFont="1" applyFill="1" applyAlignment="1">
      <alignment/>
    </xf>
    <xf numFmtId="0" fontId="37" fillId="24" borderId="0" xfId="0" applyFont="1" applyFill="1" applyAlignment="1">
      <alignment/>
    </xf>
    <xf numFmtId="45" fontId="39" fillId="24" borderId="0" xfId="0" applyNumberFormat="1" applyFont="1" applyFill="1" applyAlignment="1">
      <alignment horizontal="center"/>
    </xf>
    <xf numFmtId="45" fontId="41" fillId="8" borderId="10" xfId="0" applyNumberFormat="1" applyFont="1" applyFill="1" applyBorder="1" applyAlignment="1">
      <alignment horizontal="center"/>
    </xf>
    <xf numFmtId="45" fontId="41" fillId="8" borderId="17" xfId="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5" fontId="39" fillId="25" borderId="15" xfId="0" applyNumberFormat="1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19" fillId="3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44" fillId="0" borderId="15" xfId="0" applyFont="1" applyBorder="1" applyAlignment="1">
      <alignment/>
    </xf>
    <xf numFmtId="2" fontId="41" fillId="8" borderId="10" xfId="0" applyNumberFormat="1" applyFont="1" applyFill="1" applyBorder="1" applyAlignment="1">
      <alignment horizontal="center"/>
    </xf>
    <xf numFmtId="2" fontId="42" fillId="8" borderId="11" xfId="0" applyNumberFormat="1" applyFont="1" applyFill="1" applyBorder="1" applyAlignment="1">
      <alignment horizontal="center"/>
    </xf>
    <xf numFmtId="0" fontId="42" fillId="8" borderId="12" xfId="0" applyFont="1" applyFill="1" applyBorder="1" applyAlignment="1">
      <alignment horizontal="center"/>
    </xf>
    <xf numFmtId="2" fontId="41" fillId="8" borderId="17" xfId="0" applyNumberFormat="1" applyFont="1" applyFill="1" applyBorder="1" applyAlignment="1">
      <alignment horizontal="center"/>
    </xf>
    <xf numFmtId="0" fontId="42" fillId="8" borderId="18" xfId="0" applyFont="1" applyFill="1" applyBorder="1" applyAlignment="1">
      <alignment horizontal="center" wrapText="1"/>
    </xf>
    <xf numFmtId="0" fontId="43" fillId="8" borderId="18" xfId="0" applyFont="1" applyFill="1" applyBorder="1" applyAlignment="1">
      <alignment horizontal="center" wrapText="1"/>
    </xf>
    <xf numFmtId="0" fontId="43" fillId="8" borderId="22" xfId="0" applyFont="1" applyFill="1" applyBorder="1" applyAlignment="1">
      <alignment horizontal="center" wrapText="1"/>
    </xf>
    <xf numFmtId="164" fontId="39" fillId="25" borderId="15" xfId="0" applyNumberFormat="1" applyFont="1" applyFill="1" applyBorder="1" applyAlignment="1">
      <alignment horizontal="center"/>
    </xf>
    <xf numFmtId="0" fontId="38" fillId="24" borderId="15" xfId="0" applyFont="1" applyFill="1" applyBorder="1" applyAlignment="1" applyProtection="1">
      <alignment horizontal="center"/>
      <protection locked="0"/>
    </xf>
    <xf numFmtId="164" fontId="39" fillId="24" borderId="0" xfId="0" applyNumberFormat="1" applyFont="1" applyFill="1" applyAlignment="1">
      <alignment horizontal="center"/>
    </xf>
    <xf numFmtId="0" fontId="42" fillId="8" borderId="11" xfId="0" applyFont="1" applyFill="1" applyBorder="1" applyAlignment="1">
      <alignment horizontal="center"/>
    </xf>
    <xf numFmtId="164" fontId="42" fillId="8" borderId="10" xfId="0" applyNumberFormat="1" applyFont="1" applyFill="1" applyBorder="1" applyAlignment="1">
      <alignment horizontal="center"/>
    </xf>
    <xf numFmtId="0" fontId="42" fillId="8" borderId="14" xfId="0" applyNumberFormat="1" applyFont="1" applyFill="1" applyBorder="1" applyAlignment="1">
      <alignment horizontal="center"/>
    </xf>
    <xf numFmtId="0" fontId="42" fillId="8" borderId="15" xfId="0" applyNumberFormat="1" applyFont="1" applyFill="1" applyBorder="1" applyAlignment="1">
      <alignment horizontal="center"/>
    </xf>
    <xf numFmtId="0" fontId="42" fillId="8" borderId="16" xfId="0" applyNumberFormat="1" applyFont="1" applyFill="1" applyBorder="1" applyAlignment="1">
      <alignment horizontal="center"/>
    </xf>
    <xf numFmtId="2" fontId="42" fillId="8" borderId="10" xfId="0" applyNumberFormat="1" applyFont="1" applyFill="1" applyBorder="1" applyAlignment="1">
      <alignment horizontal="center"/>
    </xf>
    <xf numFmtId="0" fontId="20" fillId="24" borderId="0" xfId="0" applyFont="1" applyFill="1" applyAlignment="1">
      <alignment/>
    </xf>
    <xf numFmtId="0" fontId="42" fillId="8" borderId="0" xfId="0" applyFont="1" applyFill="1" applyBorder="1" applyAlignment="1">
      <alignment horizontal="center"/>
    </xf>
    <xf numFmtId="164" fontId="42" fillId="8" borderId="17" xfId="0" applyNumberFormat="1" applyFont="1" applyFill="1" applyBorder="1" applyAlignment="1">
      <alignment horizontal="center"/>
    </xf>
    <xf numFmtId="0" fontId="42" fillId="8" borderId="19" xfId="0" applyNumberFormat="1" applyFont="1" applyFill="1" applyBorder="1" applyAlignment="1">
      <alignment horizontal="center"/>
    </xf>
    <xf numFmtId="0" fontId="42" fillId="8" borderId="20" xfId="0" applyNumberFormat="1" applyFont="1" applyFill="1" applyBorder="1" applyAlignment="1">
      <alignment horizontal="center"/>
    </xf>
    <xf numFmtId="0" fontId="42" fillId="8" borderId="21" xfId="0" applyNumberFormat="1" applyFont="1" applyFill="1" applyBorder="1" applyAlignment="1">
      <alignment horizontal="center"/>
    </xf>
    <xf numFmtId="2" fontId="42" fillId="8" borderId="17" xfId="0" applyNumberFormat="1" applyFont="1" applyFill="1" applyBorder="1" applyAlignment="1">
      <alignment horizontal="center"/>
    </xf>
    <xf numFmtId="2" fontId="42" fillId="8" borderId="22" xfId="0" applyNumberFormat="1" applyFont="1" applyFill="1" applyBorder="1" applyAlignment="1">
      <alignment horizontal="center" wrapText="1"/>
    </xf>
    <xf numFmtId="0" fontId="43" fillId="8" borderId="23" xfId="0" applyFont="1" applyFill="1" applyBorder="1" applyAlignment="1">
      <alignment horizontal="center"/>
    </xf>
    <xf numFmtId="0" fontId="43" fillId="8" borderId="24" xfId="0" applyFont="1" applyFill="1" applyBorder="1" applyAlignment="1">
      <alignment horizontal="center"/>
    </xf>
    <xf numFmtId="0" fontId="39" fillId="3" borderId="25" xfId="0" applyNumberFormat="1" applyFont="1" applyFill="1" applyBorder="1" applyAlignment="1" applyProtection="1">
      <alignment horizontal="center"/>
      <protection locked="0"/>
    </xf>
    <xf numFmtId="0" fontId="38" fillId="25" borderId="26" xfId="0" applyFont="1" applyFill="1" applyBorder="1" applyAlignment="1">
      <alignment horizontal="center"/>
    </xf>
    <xf numFmtId="164" fontId="38" fillId="0" borderId="26" xfId="0" applyNumberFormat="1" applyFont="1" applyFill="1" applyBorder="1" applyAlignment="1" applyProtection="1">
      <alignment horizontal="center"/>
      <protection locked="0"/>
    </xf>
    <xf numFmtId="164" fontId="39" fillId="25" borderId="26" xfId="0" applyNumberFormat="1" applyFont="1" applyFill="1" applyBorder="1" applyAlignment="1">
      <alignment horizontal="center"/>
    </xf>
    <xf numFmtId="0" fontId="39" fillId="25" borderId="26" xfId="0" applyNumberFormat="1" applyFont="1" applyFill="1" applyBorder="1" applyAlignment="1">
      <alignment horizontal="center"/>
    </xf>
    <xf numFmtId="2" fontId="39" fillId="25" borderId="26" xfId="0" applyNumberFormat="1" applyFont="1" applyFill="1" applyBorder="1" applyAlignment="1">
      <alignment horizontal="center"/>
    </xf>
    <xf numFmtId="0" fontId="38" fillId="24" borderId="26" xfId="0" applyNumberFormat="1" applyFont="1" applyFill="1" applyBorder="1" applyAlignment="1" applyProtection="1">
      <alignment horizontal="center"/>
      <protection locked="0"/>
    </xf>
    <xf numFmtId="2" fontId="38" fillId="24" borderId="26" xfId="0" applyNumberFormat="1" applyFont="1" applyFill="1" applyBorder="1" applyAlignment="1" applyProtection="1">
      <alignment horizontal="center"/>
      <protection locked="0"/>
    </xf>
    <xf numFmtId="0" fontId="38" fillId="0" borderId="26" xfId="0" applyNumberFormat="1" applyFont="1" applyFill="1" applyBorder="1" applyAlignment="1" applyProtection="1">
      <alignment horizontal="center"/>
      <protection locked="0"/>
    </xf>
    <xf numFmtId="0" fontId="38" fillId="16" borderId="26" xfId="0" applyNumberFormat="1" applyFont="1" applyFill="1" applyBorder="1" applyAlignment="1" applyProtection="1">
      <alignment horizontal="center"/>
      <protection locked="0"/>
    </xf>
    <xf numFmtId="2" fontId="38" fillId="16" borderId="26" xfId="0" applyNumberFormat="1" applyFont="1" applyFill="1" applyBorder="1" applyAlignment="1" applyProtection="1">
      <alignment horizontal="center"/>
      <protection locked="0"/>
    </xf>
    <xf numFmtId="2" fontId="45" fillId="25" borderId="26" xfId="0" applyNumberFormat="1" applyFont="1" applyFill="1" applyBorder="1" applyAlignment="1">
      <alignment horizontal="center"/>
    </xf>
    <xf numFmtId="0" fontId="39" fillId="3" borderId="27" xfId="0" applyFont="1" applyFill="1" applyBorder="1" applyAlignment="1" applyProtection="1">
      <alignment horizontal="center"/>
      <protection locked="0"/>
    </xf>
    <xf numFmtId="0" fontId="38" fillId="0" borderId="15" xfId="0" applyNumberFormat="1" applyFont="1" applyFill="1" applyBorder="1" applyAlignment="1" applyProtection="1">
      <alignment horizontal="center"/>
      <protection locked="0"/>
    </xf>
    <xf numFmtId="49" fontId="41" fillId="8" borderId="10" xfId="0" applyNumberFormat="1" applyFont="1" applyFill="1" applyBorder="1" applyAlignment="1">
      <alignment horizontal="center"/>
    </xf>
    <xf numFmtId="49" fontId="41" fillId="8" borderId="17" xfId="0" applyNumberFormat="1" applyFont="1" applyFill="1" applyBorder="1" applyAlignment="1">
      <alignment horizontal="center"/>
    </xf>
    <xf numFmtId="0" fontId="47" fillId="8" borderId="18" xfId="0" applyFont="1" applyFill="1" applyBorder="1" applyAlignment="1">
      <alignment horizontal="center" wrapText="1"/>
    </xf>
    <xf numFmtId="0" fontId="42" fillId="8" borderId="10" xfId="0" applyFont="1" applyFill="1" applyBorder="1" applyAlignment="1">
      <alignment horizontal="center"/>
    </xf>
    <xf numFmtId="164" fontId="41" fillId="8" borderId="17" xfId="0" applyNumberFormat="1" applyFont="1" applyFill="1" applyBorder="1" applyAlignment="1">
      <alignment horizontal="center" vertical="center"/>
    </xf>
    <xf numFmtId="45" fontId="41" fillId="8" borderId="17" xfId="0" applyNumberFormat="1" applyFont="1" applyFill="1" applyBorder="1" applyAlignment="1">
      <alignment horizontal="center" vertical="center"/>
    </xf>
    <xf numFmtId="165" fontId="41" fillId="8" borderId="17" xfId="0" applyNumberFormat="1" applyFont="1" applyFill="1" applyBorder="1" applyAlignment="1">
      <alignment horizontal="center" vertical="center"/>
    </xf>
    <xf numFmtId="0" fontId="42" fillId="8" borderId="17" xfId="0" applyFont="1" applyFill="1" applyBorder="1" applyAlignment="1">
      <alignment horizontal="center" wrapText="1"/>
    </xf>
    <xf numFmtId="2" fontId="42" fillId="8" borderId="17" xfId="0" applyNumberFormat="1" applyFont="1" applyFill="1" applyBorder="1" applyAlignment="1">
      <alignment horizontal="center" wrapText="1"/>
    </xf>
    <xf numFmtId="0" fontId="42" fillId="8" borderId="10" xfId="0" applyFont="1" applyFill="1" applyBorder="1" applyAlignment="1">
      <alignment horizontal="center" wrapText="1"/>
    </xf>
    <xf numFmtId="0" fontId="42" fillId="8" borderId="12" xfId="0" applyFont="1" applyFill="1" applyBorder="1" applyAlignment="1">
      <alignment horizontal="center"/>
    </xf>
    <xf numFmtId="0" fontId="42" fillId="8" borderId="13" xfId="0" applyFont="1" applyFill="1" applyBorder="1" applyAlignment="1">
      <alignment horizontal="center"/>
    </xf>
    <xf numFmtId="0" fontId="42" fillId="8" borderId="18" xfId="0" applyFont="1" applyFill="1" applyBorder="1" applyAlignment="1">
      <alignment horizontal="center" wrapText="1"/>
    </xf>
    <xf numFmtId="164" fontId="42" fillId="8" borderId="28" xfId="0" applyNumberFormat="1" applyFont="1" applyFill="1" applyBorder="1" applyAlignment="1">
      <alignment horizontal="center" wrapText="1"/>
    </xf>
    <xf numFmtId="164" fontId="42" fillId="8" borderId="17" xfId="0" applyNumberFormat="1" applyFont="1" applyFill="1" applyBorder="1" applyAlignment="1">
      <alignment horizontal="center" wrapText="1"/>
    </xf>
    <xf numFmtId="0" fontId="47" fillId="8" borderId="17" xfId="0" applyFont="1" applyFill="1" applyBorder="1" applyAlignment="1">
      <alignment horizontal="center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slov 5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309"/>
      <rgbColor rgb="00800080"/>
      <rgbColor rgb="0000AE00"/>
      <rgbColor rgb="00C0C0C0"/>
      <rgbColor rgb="00808080"/>
      <rgbColor rgb="009966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0</xdr:row>
      <xdr:rowOff>28575</xdr:rowOff>
    </xdr:from>
    <xdr:to>
      <xdr:col>21</xdr:col>
      <xdr:colOff>161925</xdr:colOff>
      <xdr:row>10</xdr:row>
      <xdr:rowOff>95250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28575"/>
          <a:ext cx="2228850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676275</xdr:colOff>
      <xdr:row>2</xdr:row>
      <xdr:rowOff>133350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rcRect l="21638" t="45422" r="20530" b="25788"/>
        <a:stretch>
          <a:fillRect/>
        </a:stretch>
      </xdr:blipFill>
      <xdr:spPr>
        <a:xfrm>
          <a:off x="476250" y="0"/>
          <a:ext cx="26765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76200</xdr:colOff>
      <xdr:row>0</xdr:row>
      <xdr:rowOff>38100</xdr:rowOff>
    </xdr:from>
    <xdr:to>
      <xdr:col>21</xdr:col>
      <xdr:colOff>9525</xdr:colOff>
      <xdr:row>10</xdr:row>
      <xdr:rowOff>104775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38100"/>
          <a:ext cx="2352675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23</xdr:col>
      <xdr:colOff>200025</xdr:colOff>
      <xdr:row>10</xdr:row>
      <xdr:rowOff>114300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8100"/>
          <a:ext cx="2371725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876300</xdr:colOff>
      <xdr:row>2</xdr:row>
      <xdr:rowOff>133350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rcRect l="21638" t="45422" r="20530" b="25788"/>
        <a:stretch>
          <a:fillRect/>
        </a:stretch>
      </xdr:blipFill>
      <xdr:spPr>
        <a:xfrm>
          <a:off x="561975" y="0"/>
          <a:ext cx="26765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23</xdr:col>
      <xdr:colOff>200025</xdr:colOff>
      <xdr:row>10</xdr:row>
      <xdr:rowOff>114300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8100"/>
          <a:ext cx="2371725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876300</xdr:colOff>
      <xdr:row>2</xdr:row>
      <xdr:rowOff>133350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rcRect l="21638" t="45422" r="20530" b="25788"/>
        <a:stretch>
          <a:fillRect/>
        </a:stretch>
      </xdr:blipFill>
      <xdr:spPr>
        <a:xfrm>
          <a:off x="561975" y="0"/>
          <a:ext cx="26765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800100</xdr:colOff>
      <xdr:row>2</xdr:row>
      <xdr:rowOff>161925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rcRect l="21638" t="45408" r="20530" b="25798"/>
        <a:stretch>
          <a:fillRect/>
        </a:stretch>
      </xdr:blipFill>
      <xdr:spPr>
        <a:xfrm>
          <a:off x="485775" y="0"/>
          <a:ext cx="26574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342900</xdr:colOff>
      <xdr:row>0</xdr:row>
      <xdr:rowOff>38100</xdr:rowOff>
    </xdr:from>
    <xdr:to>
      <xdr:col>24</xdr:col>
      <xdr:colOff>409575</xdr:colOff>
      <xdr:row>10</xdr:row>
      <xdr:rowOff>85725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38100"/>
          <a:ext cx="2305050" cy="2124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895350</xdr:colOff>
      <xdr:row>2</xdr:row>
      <xdr:rowOff>161925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l="21638" t="45408" r="20530" b="25798"/>
        <a:stretch>
          <a:fillRect/>
        </a:stretch>
      </xdr:blipFill>
      <xdr:spPr>
        <a:xfrm>
          <a:off x="504825" y="0"/>
          <a:ext cx="26670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18</xdr:col>
      <xdr:colOff>152400</xdr:colOff>
      <xdr:row>0</xdr:row>
      <xdr:rowOff>66675</xdr:rowOff>
    </xdr:from>
    <xdr:to>
      <xdr:col>23</xdr:col>
      <xdr:colOff>342900</xdr:colOff>
      <xdr:row>10</xdr:row>
      <xdr:rowOff>57150</xdr:rowOff>
    </xdr:to>
    <xdr:pic>
      <xdr:nvPicPr>
        <xdr:cNvPr id="2" name="Sl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66675"/>
          <a:ext cx="2581275" cy="2114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45"/>
  <sheetViews>
    <sheetView view="pageBreakPreview" zoomScale="110" zoomScaleSheetLayoutView="110" zoomScalePageLayoutView="0" workbookViewId="0" topLeftCell="A14">
      <selection activeCell="V45" sqref="V45"/>
    </sheetView>
  </sheetViews>
  <sheetFormatPr defaultColWidth="9.00390625" defaultRowHeight="12.75"/>
  <cols>
    <col min="1" max="1" width="4.75390625" style="1" customWidth="1"/>
    <col min="2" max="2" width="5.75390625" style="1" customWidth="1"/>
    <col min="3" max="3" width="23.375" style="1" customWidth="1"/>
    <col min="4" max="4" width="16.75390625" style="1" customWidth="1"/>
    <col min="5" max="5" width="5.75390625" style="1" customWidth="1"/>
    <col min="6" max="7" width="10.625" style="2" customWidth="1"/>
    <col min="8" max="8" width="7.875" style="3" customWidth="1"/>
    <col min="9" max="9" width="8.75390625" style="4" customWidth="1"/>
    <col min="10" max="12" width="0" style="5" hidden="1" customWidth="1"/>
    <col min="13" max="13" width="8.75390625" style="6" customWidth="1"/>
    <col min="14" max="15" width="5.75390625" style="1" customWidth="1"/>
    <col min="16" max="16" width="7.125" style="1" customWidth="1"/>
    <col min="17" max="17" width="5.75390625" style="7" customWidth="1"/>
    <col min="18" max="18" width="5.75390625" style="1" customWidth="1"/>
    <col min="19" max="19" width="3.875" style="1" customWidth="1"/>
    <col min="20" max="20" width="5.75390625" style="1" customWidth="1"/>
    <col min="21" max="21" width="6.625" style="1" customWidth="1"/>
    <col min="22" max="22" width="7.375" style="1" customWidth="1"/>
  </cols>
  <sheetData>
    <row r="1" spans="1:26" ht="17.25">
      <c r="A1" s="8"/>
      <c r="B1" s="9"/>
      <c r="C1" s="9"/>
      <c r="D1" s="9"/>
      <c r="E1" s="9"/>
      <c r="F1" s="10"/>
      <c r="G1" s="10"/>
      <c r="H1" s="11"/>
      <c r="I1" s="12"/>
      <c r="J1" s="13"/>
      <c r="K1" s="13"/>
      <c r="L1" s="13"/>
      <c r="M1" s="14"/>
      <c r="N1" s="8"/>
      <c r="O1" s="15"/>
      <c r="P1" s="8"/>
      <c r="Q1" s="16"/>
      <c r="R1" s="16"/>
      <c r="S1" s="8"/>
      <c r="T1" s="8"/>
      <c r="U1" s="8"/>
      <c r="V1" s="8"/>
      <c r="X1" s="17"/>
      <c r="Y1" s="17"/>
      <c r="Z1" s="17"/>
    </row>
    <row r="2" spans="1:29" s="26" customFormat="1" ht="18.75">
      <c r="A2" s="8"/>
      <c r="B2" s="18"/>
      <c r="C2" s="18"/>
      <c r="D2" s="19"/>
      <c r="E2" s="9"/>
      <c r="F2" s="10"/>
      <c r="G2" s="10"/>
      <c r="H2" s="11"/>
      <c r="I2" s="20" t="s">
        <v>0</v>
      </c>
      <c r="J2" s="21"/>
      <c r="K2" s="21"/>
      <c r="L2" s="21"/>
      <c r="M2" s="22"/>
      <c r="N2" s="23"/>
      <c r="O2" s="24"/>
      <c r="P2" s="25"/>
      <c r="Q2" s="25"/>
      <c r="R2" s="25"/>
      <c r="S2" s="25"/>
      <c r="T2" s="25"/>
      <c r="U2" s="25"/>
      <c r="V2" s="8"/>
      <c r="X2" s="17"/>
      <c r="Y2" s="17"/>
      <c r="Z2" s="17"/>
      <c r="AA2" s="27"/>
      <c r="AB2" s="27"/>
      <c r="AC2" s="27"/>
    </row>
    <row r="3" spans="1:29" ht="15.75">
      <c r="A3" s="8"/>
      <c r="B3" s="8"/>
      <c r="C3" s="8"/>
      <c r="D3" s="8"/>
      <c r="E3" s="8"/>
      <c r="F3" s="28"/>
      <c r="G3" s="28"/>
      <c r="H3" s="29"/>
      <c r="I3" s="20" t="s">
        <v>1</v>
      </c>
      <c r="J3" s="30"/>
      <c r="K3" s="30"/>
      <c r="L3" s="30"/>
      <c r="M3" s="31"/>
      <c r="N3" s="32"/>
      <c r="O3" s="33"/>
      <c r="P3" s="8"/>
      <c r="Q3" s="8"/>
      <c r="R3" s="34"/>
      <c r="S3" s="8"/>
      <c r="T3" s="8"/>
      <c r="U3" s="8"/>
      <c r="V3" s="8"/>
      <c r="X3" s="17"/>
      <c r="Y3" s="17"/>
      <c r="Z3" s="17"/>
      <c r="AA3" s="35"/>
      <c r="AB3" s="35"/>
      <c r="AC3" s="35"/>
    </row>
    <row r="4" spans="1:29" ht="15.75">
      <c r="A4" s="8"/>
      <c r="B4" s="8"/>
      <c r="C4" s="8"/>
      <c r="D4" s="8"/>
      <c r="E4" s="8"/>
      <c r="F4" s="28"/>
      <c r="G4" s="28"/>
      <c r="H4" s="29"/>
      <c r="I4" s="20" t="s">
        <v>2</v>
      </c>
      <c r="J4" s="30"/>
      <c r="K4" s="30"/>
      <c r="L4" s="30"/>
      <c r="M4" s="36"/>
      <c r="N4" s="32"/>
      <c r="O4" s="33"/>
      <c r="P4" s="37"/>
      <c r="Q4" s="38"/>
      <c r="R4" s="8"/>
      <c r="S4" s="8"/>
      <c r="T4" s="37"/>
      <c r="U4" s="8"/>
      <c r="V4" s="8"/>
      <c r="X4" s="17"/>
      <c r="Y4" s="17"/>
      <c r="Z4" s="17"/>
      <c r="AA4" s="35"/>
      <c r="AB4" s="35"/>
      <c r="AC4" s="35"/>
    </row>
    <row r="5" spans="1:29" ht="15.75">
      <c r="A5" s="8"/>
      <c r="B5" s="8"/>
      <c r="C5" s="8"/>
      <c r="D5" s="8"/>
      <c r="E5" s="8"/>
      <c r="F5" s="28"/>
      <c r="G5" s="28"/>
      <c r="H5" s="29"/>
      <c r="I5" s="39"/>
      <c r="J5" s="40"/>
      <c r="K5" s="40"/>
      <c r="L5" s="40"/>
      <c r="M5" s="41"/>
      <c r="N5" s="8"/>
      <c r="O5" s="15"/>
      <c r="P5" s="8"/>
      <c r="Q5" s="8"/>
      <c r="R5" s="34"/>
      <c r="S5" s="8"/>
      <c r="T5" s="8"/>
      <c r="U5" s="8"/>
      <c r="V5" s="8"/>
      <c r="X5" s="17"/>
      <c r="Y5" s="17"/>
      <c r="Z5" s="17"/>
      <c r="AA5" s="35"/>
      <c r="AB5" s="35"/>
      <c r="AC5" s="35"/>
    </row>
    <row r="6" spans="1:29" ht="12.75">
      <c r="A6" s="8"/>
      <c r="B6" s="8"/>
      <c r="C6" s="8"/>
      <c r="D6" s="8"/>
      <c r="E6" s="8"/>
      <c r="F6" s="28"/>
      <c r="G6" s="28"/>
      <c r="H6" s="29"/>
      <c r="I6" s="39"/>
      <c r="J6" s="40"/>
      <c r="K6" s="40"/>
      <c r="L6" s="40"/>
      <c r="M6" s="41"/>
      <c r="N6" s="8"/>
      <c r="O6" s="15"/>
      <c r="P6" s="8"/>
      <c r="Q6" s="8"/>
      <c r="R6" s="8"/>
      <c r="S6" s="8"/>
      <c r="T6" s="8"/>
      <c r="U6" s="8"/>
      <c r="V6" s="8"/>
      <c r="X6" s="17"/>
      <c r="Y6" s="17"/>
      <c r="Z6" s="17"/>
      <c r="AA6" s="35"/>
      <c r="AB6" s="35"/>
      <c r="AC6" s="35"/>
    </row>
    <row r="7" spans="1:29" ht="12.75">
      <c r="A7" s="42"/>
      <c r="B7" s="42"/>
      <c r="C7" s="42"/>
      <c r="D7" s="42"/>
      <c r="E7" s="43"/>
      <c r="F7" s="44"/>
      <c r="G7" s="44"/>
      <c r="H7" s="45"/>
      <c r="I7" s="46"/>
      <c r="J7" s="43"/>
      <c r="K7" s="43"/>
      <c r="L7" s="43"/>
      <c r="M7" s="47"/>
      <c r="N7" s="43"/>
      <c r="O7" s="43"/>
      <c r="P7" s="42"/>
      <c r="Q7" s="43"/>
      <c r="R7" s="42"/>
      <c r="S7" s="42"/>
      <c r="T7" s="42"/>
      <c r="U7" s="42"/>
      <c r="V7" s="42"/>
      <c r="X7" s="35"/>
      <c r="Y7" s="35"/>
      <c r="Z7" s="35"/>
      <c r="AA7" s="35"/>
      <c r="AB7" s="35"/>
      <c r="AC7" s="35"/>
    </row>
    <row r="8" spans="1:29" ht="18.75">
      <c r="A8" s="42"/>
      <c r="B8" s="48" t="s">
        <v>3</v>
      </c>
      <c r="C8" s="48"/>
      <c r="E8" s="49"/>
      <c r="F8" s="50"/>
      <c r="G8" s="50"/>
      <c r="H8" s="51"/>
      <c r="I8" s="52"/>
      <c r="J8" s="53"/>
      <c r="K8" s="53"/>
      <c r="L8" s="53"/>
      <c r="M8" s="54"/>
      <c r="O8" s="49"/>
      <c r="P8" s="42"/>
      <c r="Q8" s="55"/>
      <c r="R8" s="42"/>
      <c r="S8" s="42"/>
      <c r="T8" s="42"/>
      <c r="U8" s="42"/>
      <c r="V8" s="42"/>
      <c r="X8" s="35"/>
      <c r="Y8" s="35"/>
      <c r="Z8" s="35"/>
      <c r="AA8" s="35"/>
      <c r="AB8" s="35"/>
      <c r="AC8" s="35"/>
    </row>
    <row r="9" spans="1:29" ht="12.75">
      <c r="A9" s="56"/>
      <c r="B9" s="57"/>
      <c r="C9" s="57"/>
      <c r="D9" s="57"/>
      <c r="E9" s="57"/>
      <c r="F9" s="58"/>
      <c r="G9" s="58"/>
      <c r="H9" s="59"/>
      <c r="I9" s="60"/>
      <c r="J9" s="61"/>
      <c r="K9" s="61"/>
      <c r="L9" s="61"/>
      <c r="M9" s="62"/>
      <c r="N9" s="63"/>
      <c r="O9" s="64"/>
      <c r="P9" s="56"/>
      <c r="Q9" s="65"/>
      <c r="R9" s="65"/>
      <c r="S9" s="65"/>
      <c r="T9" s="56"/>
      <c r="U9" s="56"/>
      <c r="V9" s="56"/>
      <c r="X9" s="66"/>
      <c r="Y9" s="66"/>
      <c r="Z9" s="66"/>
      <c r="AA9" s="35"/>
      <c r="AB9" s="35"/>
      <c r="AC9" s="35"/>
    </row>
    <row r="10" spans="1:28" ht="15">
      <c r="A10" s="42"/>
      <c r="B10" s="67" t="s">
        <v>4</v>
      </c>
      <c r="C10" s="67" t="s">
        <v>5</v>
      </c>
      <c r="D10" s="67" t="s">
        <v>6</v>
      </c>
      <c r="E10" s="68" t="s">
        <v>7</v>
      </c>
      <c r="F10" s="69" t="s">
        <v>8</v>
      </c>
      <c r="G10" s="70" t="s">
        <v>8</v>
      </c>
      <c r="H10" s="71" t="s">
        <v>9</v>
      </c>
      <c r="I10" s="72" t="s">
        <v>10</v>
      </c>
      <c r="J10" s="73"/>
      <c r="K10" s="74"/>
      <c r="L10" s="75"/>
      <c r="M10" s="76" t="s">
        <v>11</v>
      </c>
      <c r="N10" s="171" t="s">
        <v>12</v>
      </c>
      <c r="O10" s="171"/>
      <c r="P10" s="78" t="s">
        <v>13</v>
      </c>
      <c r="Q10" s="171" t="s">
        <v>14</v>
      </c>
      <c r="R10" s="171"/>
      <c r="S10" s="171" t="s">
        <v>15</v>
      </c>
      <c r="T10" s="171"/>
      <c r="U10" s="77" t="s">
        <v>16</v>
      </c>
      <c r="V10" s="42"/>
      <c r="X10" s="66"/>
      <c r="Y10" s="66"/>
      <c r="Z10" s="35"/>
      <c r="AA10" s="35"/>
      <c r="AB10" s="35"/>
    </row>
    <row r="11" spans="1:28" ht="12.75" customHeight="1">
      <c r="A11" s="42"/>
      <c r="B11" s="79"/>
      <c r="C11" s="79"/>
      <c r="D11" s="79"/>
      <c r="E11" s="80"/>
      <c r="F11" s="81"/>
      <c r="G11" s="172" t="s">
        <v>17</v>
      </c>
      <c r="H11" s="173" t="s">
        <v>18</v>
      </c>
      <c r="I11" s="174" t="s">
        <v>18</v>
      </c>
      <c r="J11" s="82"/>
      <c r="K11" s="83"/>
      <c r="L11" s="84"/>
      <c r="M11" s="85"/>
      <c r="N11" s="175" t="s">
        <v>19</v>
      </c>
      <c r="O11" s="175"/>
      <c r="P11" s="176" t="s">
        <v>20</v>
      </c>
      <c r="Q11" s="175" t="s">
        <v>21</v>
      </c>
      <c r="R11" s="175"/>
      <c r="S11" s="175" t="s">
        <v>22</v>
      </c>
      <c r="T11" s="175"/>
      <c r="U11" s="86"/>
      <c r="V11" s="42"/>
      <c r="X11" s="66"/>
      <c r="Y11" s="66"/>
      <c r="Z11" s="35"/>
      <c r="AA11" s="35"/>
      <c r="AB11" s="35"/>
    </row>
    <row r="12" spans="1:28" ht="15">
      <c r="A12" s="42"/>
      <c r="B12" s="79"/>
      <c r="C12" s="79"/>
      <c r="D12" s="79"/>
      <c r="E12" s="80"/>
      <c r="F12" s="81"/>
      <c r="G12" s="172"/>
      <c r="H12" s="173"/>
      <c r="I12" s="174"/>
      <c r="J12" s="82"/>
      <c r="K12" s="83"/>
      <c r="L12" s="84"/>
      <c r="M12" s="85" t="s">
        <v>23</v>
      </c>
      <c r="N12" s="175"/>
      <c r="O12" s="175"/>
      <c r="P12" s="176"/>
      <c r="Q12" s="175"/>
      <c r="R12" s="175"/>
      <c r="S12" s="175"/>
      <c r="T12" s="175"/>
      <c r="U12" s="86"/>
      <c r="V12" s="42"/>
      <c r="X12" s="66"/>
      <c r="Y12" s="66"/>
      <c r="Z12" s="35"/>
      <c r="AA12" s="35"/>
      <c r="AB12" s="35"/>
    </row>
    <row r="13" spans="1:28" ht="15.75" customHeight="1">
      <c r="A13" s="87" t="s">
        <v>24</v>
      </c>
      <c r="B13" s="79" t="s">
        <v>25</v>
      </c>
      <c r="C13" s="79" t="s">
        <v>26</v>
      </c>
      <c r="D13" s="79" t="s">
        <v>27</v>
      </c>
      <c r="E13" s="80" t="s">
        <v>28</v>
      </c>
      <c r="F13" s="81" t="s">
        <v>29</v>
      </c>
      <c r="G13" s="88" t="s">
        <v>30</v>
      </c>
      <c r="H13" s="89" t="s">
        <v>16</v>
      </c>
      <c r="I13" s="90" t="s">
        <v>31</v>
      </c>
      <c r="J13" s="82"/>
      <c r="K13" s="83"/>
      <c r="L13" s="84"/>
      <c r="M13" s="85" t="s">
        <v>32</v>
      </c>
      <c r="N13" s="91" t="s">
        <v>33</v>
      </c>
      <c r="O13" s="92" t="s">
        <v>34</v>
      </c>
      <c r="P13" s="93" t="s">
        <v>33</v>
      </c>
      <c r="Q13" s="91" t="s">
        <v>33</v>
      </c>
      <c r="R13" s="92" t="s">
        <v>34</v>
      </c>
      <c r="S13" s="91" t="s">
        <v>33</v>
      </c>
      <c r="T13" s="92" t="s">
        <v>34</v>
      </c>
      <c r="U13" s="86" t="s">
        <v>35</v>
      </c>
      <c r="V13" s="94" t="s">
        <v>36</v>
      </c>
      <c r="X13" s="66"/>
      <c r="Y13" s="66"/>
      <c r="Z13" s="35"/>
      <c r="AA13" s="35"/>
      <c r="AB13" s="35"/>
    </row>
    <row r="14" spans="1:28" ht="12.75">
      <c r="A14" s="95">
        <v>1</v>
      </c>
      <c r="B14" s="96">
        <v>170</v>
      </c>
      <c r="C14" s="97" t="s">
        <v>37</v>
      </c>
      <c r="D14" s="97" t="s">
        <v>38</v>
      </c>
      <c r="E14" s="98">
        <v>500</v>
      </c>
      <c r="F14" s="99">
        <v>0.5458333333333333</v>
      </c>
      <c r="G14" s="99">
        <v>0.5612037037037038</v>
      </c>
      <c r="H14" s="100">
        <v>0</v>
      </c>
      <c r="I14" s="101">
        <f aca="true" t="shared" si="0" ref="I14:I45">G14-F14-H14</f>
        <v>0.015370370370370479</v>
      </c>
      <c r="J14" s="102">
        <f aca="true" t="shared" si="1" ref="J14:J45">HOUR(I14)</f>
        <v>0</v>
      </c>
      <c r="K14" s="102">
        <f aca="true" t="shared" si="2" ref="K14:K45">MINUTE(I14)</f>
        <v>22</v>
      </c>
      <c r="L14" s="102">
        <f aca="true" t="shared" si="3" ref="L14:L45">SECOND(I14)</f>
        <v>8</v>
      </c>
      <c r="M14" s="103">
        <f aca="true" t="shared" si="4" ref="M14:M45">(((J14*3600)+(K14*60)+L14)*2)/60</f>
        <v>44.266666666666666</v>
      </c>
      <c r="N14" s="104">
        <v>0</v>
      </c>
      <c r="O14" s="105">
        <v>16.13</v>
      </c>
      <c r="P14" s="106">
        <v>0</v>
      </c>
      <c r="Q14" s="106">
        <v>0</v>
      </c>
      <c r="R14" s="107">
        <v>15.32</v>
      </c>
      <c r="S14" s="104">
        <v>0</v>
      </c>
      <c r="T14" s="105">
        <v>40.22</v>
      </c>
      <c r="U14" s="108">
        <f aca="true" t="shared" si="5" ref="U14:U45">M14+N14+O14+P14+Q14+R14+S14+T14</f>
        <v>115.93666666666667</v>
      </c>
      <c r="V14" s="109">
        <f aca="true" t="shared" si="6" ref="V14:V45">E14-U14</f>
        <v>384.06333333333333</v>
      </c>
      <c r="X14" s="66"/>
      <c r="Y14" s="66"/>
      <c r="Z14" s="35"/>
      <c r="AA14" s="35"/>
      <c r="AB14" s="35"/>
    </row>
    <row r="15" spans="1:28" ht="12.75">
      <c r="A15" s="110">
        <v>2</v>
      </c>
      <c r="B15" s="96">
        <v>61</v>
      </c>
      <c r="C15" s="97" t="s">
        <v>39</v>
      </c>
      <c r="D15" s="97" t="s">
        <v>40</v>
      </c>
      <c r="E15" s="98">
        <v>500</v>
      </c>
      <c r="F15" s="99">
        <v>0.4305555555555556</v>
      </c>
      <c r="G15" s="99">
        <v>0.44686342592592593</v>
      </c>
      <c r="H15" s="100">
        <v>0</v>
      </c>
      <c r="I15" s="101">
        <f t="shared" si="0"/>
        <v>0.016307870370370348</v>
      </c>
      <c r="J15" s="102">
        <f t="shared" si="1"/>
        <v>0</v>
      </c>
      <c r="K15" s="102">
        <f t="shared" si="2"/>
        <v>23</v>
      </c>
      <c r="L15" s="102">
        <f t="shared" si="3"/>
        <v>29</v>
      </c>
      <c r="M15" s="103">
        <f t="shared" si="4"/>
        <v>46.96666666666667</v>
      </c>
      <c r="N15" s="104">
        <v>0</v>
      </c>
      <c r="O15" s="105">
        <v>14.37</v>
      </c>
      <c r="P15" s="106">
        <v>0</v>
      </c>
      <c r="Q15" s="106">
        <v>0</v>
      </c>
      <c r="R15" s="107">
        <v>18.45</v>
      </c>
      <c r="S15" s="104">
        <v>0</v>
      </c>
      <c r="T15" s="105">
        <v>39.05</v>
      </c>
      <c r="U15" s="108">
        <f t="shared" si="5"/>
        <v>118.83666666666666</v>
      </c>
      <c r="V15" s="109">
        <f t="shared" si="6"/>
        <v>381.16333333333336</v>
      </c>
      <c r="X15" s="66"/>
      <c r="Y15" s="66"/>
      <c r="Z15" s="35"/>
      <c r="AA15" s="35"/>
      <c r="AB15" s="35"/>
    </row>
    <row r="16" spans="1:28" ht="12.75">
      <c r="A16" s="110">
        <v>3</v>
      </c>
      <c r="B16" s="96">
        <v>95</v>
      </c>
      <c r="C16" s="97" t="s">
        <v>41</v>
      </c>
      <c r="D16" s="97" t="s">
        <v>42</v>
      </c>
      <c r="E16" s="98">
        <v>500</v>
      </c>
      <c r="F16" s="99">
        <v>0.46388888888888885</v>
      </c>
      <c r="G16" s="99">
        <v>0.4789583333333333</v>
      </c>
      <c r="H16" s="100">
        <v>0</v>
      </c>
      <c r="I16" s="101">
        <f t="shared" si="0"/>
        <v>0.015069444444444469</v>
      </c>
      <c r="J16" s="102">
        <f t="shared" si="1"/>
        <v>0</v>
      </c>
      <c r="K16" s="102">
        <f t="shared" si="2"/>
        <v>21</v>
      </c>
      <c r="L16" s="102">
        <f t="shared" si="3"/>
        <v>42</v>
      </c>
      <c r="M16" s="103">
        <f t="shared" si="4"/>
        <v>43.4</v>
      </c>
      <c r="N16" s="104">
        <v>0</v>
      </c>
      <c r="O16" s="105">
        <v>15.02</v>
      </c>
      <c r="P16" s="106">
        <v>0</v>
      </c>
      <c r="Q16" s="106">
        <v>0</v>
      </c>
      <c r="R16" s="107">
        <v>16.07</v>
      </c>
      <c r="S16" s="104">
        <v>0</v>
      </c>
      <c r="T16" s="105">
        <v>45.53</v>
      </c>
      <c r="U16" s="108">
        <f t="shared" si="5"/>
        <v>120.02000000000001</v>
      </c>
      <c r="V16" s="109">
        <f t="shared" si="6"/>
        <v>379.98</v>
      </c>
      <c r="X16" s="66"/>
      <c r="Y16" s="66"/>
      <c r="Z16" s="35"/>
      <c r="AA16" s="35"/>
      <c r="AB16" s="35"/>
    </row>
    <row r="17" spans="1:28" ht="12.75">
      <c r="A17" s="95">
        <v>4</v>
      </c>
      <c r="B17" s="96">
        <v>37</v>
      </c>
      <c r="C17" s="97" t="s">
        <v>43</v>
      </c>
      <c r="D17" s="97" t="s">
        <v>44</v>
      </c>
      <c r="E17" s="98">
        <v>500</v>
      </c>
      <c r="F17" s="99">
        <v>0.4083333333333334</v>
      </c>
      <c r="G17" s="99">
        <v>0.42717592592592596</v>
      </c>
      <c r="H17" s="100">
        <v>0.0006134259259259259</v>
      </c>
      <c r="I17" s="101">
        <f t="shared" si="0"/>
        <v>0.01822916666666665</v>
      </c>
      <c r="J17" s="102">
        <f t="shared" si="1"/>
        <v>0</v>
      </c>
      <c r="K17" s="102">
        <f t="shared" si="2"/>
        <v>26</v>
      </c>
      <c r="L17" s="102">
        <f t="shared" si="3"/>
        <v>15</v>
      </c>
      <c r="M17" s="103">
        <f t="shared" si="4"/>
        <v>52.5</v>
      </c>
      <c r="N17" s="104">
        <v>0</v>
      </c>
      <c r="O17" s="105">
        <v>12.35</v>
      </c>
      <c r="P17" s="106">
        <v>0</v>
      </c>
      <c r="Q17" s="106">
        <v>0</v>
      </c>
      <c r="R17" s="107">
        <v>13.63</v>
      </c>
      <c r="S17" s="104">
        <v>0</v>
      </c>
      <c r="T17" s="105">
        <v>42.84</v>
      </c>
      <c r="U17" s="108">
        <f t="shared" si="5"/>
        <v>121.32</v>
      </c>
      <c r="V17" s="109">
        <f t="shared" si="6"/>
        <v>378.68</v>
      </c>
      <c r="X17" s="66"/>
      <c r="Y17" s="66"/>
      <c r="Z17" s="35"/>
      <c r="AA17" s="35"/>
      <c r="AB17" s="35"/>
    </row>
    <row r="18" spans="1:28" ht="12.75">
      <c r="A18" s="110">
        <v>5</v>
      </c>
      <c r="B18" s="96">
        <v>67</v>
      </c>
      <c r="C18" s="97" t="s">
        <v>45</v>
      </c>
      <c r="D18" s="97" t="s">
        <v>46</v>
      </c>
      <c r="E18" s="98">
        <v>500</v>
      </c>
      <c r="F18" s="99">
        <v>0.4361111111111111</v>
      </c>
      <c r="G18" s="99">
        <v>0.4530324074074074</v>
      </c>
      <c r="H18" s="100">
        <v>0</v>
      </c>
      <c r="I18" s="101">
        <f t="shared" si="0"/>
        <v>0.016921296296296295</v>
      </c>
      <c r="J18" s="102">
        <f t="shared" si="1"/>
        <v>0</v>
      </c>
      <c r="K18" s="102">
        <f t="shared" si="2"/>
        <v>24</v>
      </c>
      <c r="L18" s="102">
        <f t="shared" si="3"/>
        <v>22</v>
      </c>
      <c r="M18" s="103">
        <f t="shared" si="4"/>
        <v>48.733333333333334</v>
      </c>
      <c r="N18" s="104">
        <v>0</v>
      </c>
      <c r="O18" s="105">
        <v>17.15</v>
      </c>
      <c r="P18" s="106">
        <v>2</v>
      </c>
      <c r="Q18" s="106">
        <v>0</v>
      </c>
      <c r="R18" s="107">
        <v>14.57</v>
      </c>
      <c r="S18" s="104">
        <v>0</v>
      </c>
      <c r="T18" s="105">
        <v>41.55</v>
      </c>
      <c r="U18" s="108">
        <f t="shared" si="5"/>
        <v>124.00333333333332</v>
      </c>
      <c r="V18" s="109">
        <f t="shared" si="6"/>
        <v>375.99666666666667</v>
      </c>
      <c r="X18" s="66"/>
      <c r="Y18" s="111"/>
      <c r="Z18" s="35"/>
      <c r="AA18" s="35"/>
      <c r="AB18" s="35"/>
    </row>
    <row r="19" spans="1:28" ht="12.75">
      <c r="A19" s="110">
        <v>6</v>
      </c>
      <c r="B19" s="96">
        <v>89</v>
      </c>
      <c r="C19" s="97" t="s">
        <v>47</v>
      </c>
      <c r="D19" s="97" t="s">
        <v>48</v>
      </c>
      <c r="E19" s="98">
        <v>500</v>
      </c>
      <c r="F19" s="99">
        <v>0.4583333333333333</v>
      </c>
      <c r="G19" s="99">
        <v>0.47278935185185184</v>
      </c>
      <c r="H19" s="100">
        <v>0</v>
      </c>
      <c r="I19" s="101">
        <f t="shared" si="0"/>
        <v>0.01445601851851852</v>
      </c>
      <c r="J19" s="102">
        <f t="shared" si="1"/>
        <v>0</v>
      </c>
      <c r="K19" s="102">
        <f t="shared" si="2"/>
        <v>20</v>
      </c>
      <c r="L19" s="102">
        <f t="shared" si="3"/>
        <v>49</v>
      </c>
      <c r="M19" s="103">
        <f t="shared" si="4"/>
        <v>41.63333333333333</v>
      </c>
      <c r="N19" s="104">
        <v>0</v>
      </c>
      <c r="O19" s="105">
        <v>15.64</v>
      </c>
      <c r="P19" s="106">
        <v>0</v>
      </c>
      <c r="Q19" s="106">
        <v>0</v>
      </c>
      <c r="R19" s="107">
        <v>23.57</v>
      </c>
      <c r="S19" s="104">
        <v>0</v>
      </c>
      <c r="T19" s="105">
        <v>43.65</v>
      </c>
      <c r="U19" s="108">
        <f t="shared" si="5"/>
        <v>124.49333333333334</v>
      </c>
      <c r="V19" s="109">
        <f t="shared" si="6"/>
        <v>375.50666666666666</v>
      </c>
      <c r="X19" s="66"/>
      <c r="Y19" s="66"/>
      <c r="Z19" s="35"/>
      <c r="AA19" s="35"/>
      <c r="AB19" s="35"/>
    </row>
    <row r="20" spans="1:28" ht="12.75">
      <c r="A20" s="95">
        <v>7</v>
      </c>
      <c r="B20" s="96">
        <v>13</v>
      </c>
      <c r="C20" s="97" t="s">
        <v>49</v>
      </c>
      <c r="D20" s="97" t="s">
        <v>50</v>
      </c>
      <c r="E20" s="98">
        <v>500</v>
      </c>
      <c r="F20" s="99">
        <v>0.3861111111111111</v>
      </c>
      <c r="G20" s="99">
        <v>0.4024074074074074</v>
      </c>
      <c r="H20" s="100">
        <v>0.0008333333333333334</v>
      </c>
      <c r="I20" s="101">
        <f t="shared" si="0"/>
        <v>0.01546296296296292</v>
      </c>
      <c r="J20" s="102">
        <f t="shared" si="1"/>
        <v>0</v>
      </c>
      <c r="K20" s="102">
        <f t="shared" si="2"/>
        <v>22</v>
      </c>
      <c r="L20" s="102">
        <f t="shared" si="3"/>
        <v>16</v>
      </c>
      <c r="M20" s="103">
        <f t="shared" si="4"/>
        <v>44.53333333333333</v>
      </c>
      <c r="N20" s="104">
        <v>0</v>
      </c>
      <c r="O20" s="105">
        <v>14.45</v>
      </c>
      <c r="P20" s="106">
        <v>0</v>
      </c>
      <c r="Q20" s="106">
        <v>0</v>
      </c>
      <c r="R20" s="107">
        <v>21.6</v>
      </c>
      <c r="S20" s="104">
        <v>0</v>
      </c>
      <c r="T20" s="105">
        <v>44.34</v>
      </c>
      <c r="U20" s="108">
        <f t="shared" si="5"/>
        <v>124.92333333333335</v>
      </c>
      <c r="V20" s="109">
        <f t="shared" si="6"/>
        <v>375.07666666666665</v>
      </c>
      <c r="X20" s="66"/>
      <c r="Y20" s="66"/>
      <c r="Z20" s="35"/>
      <c r="AA20" s="35"/>
      <c r="AB20" s="35"/>
    </row>
    <row r="21" spans="1:28" ht="12.75">
      <c r="A21" s="110">
        <v>8</v>
      </c>
      <c r="B21" s="96">
        <v>43</v>
      </c>
      <c r="C21" s="97" t="s">
        <v>51</v>
      </c>
      <c r="D21" s="97" t="s">
        <v>52</v>
      </c>
      <c r="E21" s="98">
        <v>500</v>
      </c>
      <c r="F21" s="112">
        <v>0.4138888888888889</v>
      </c>
      <c r="G21" s="99">
        <v>0.4296875</v>
      </c>
      <c r="H21" s="100">
        <v>0.00018518518518518518</v>
      </c>
      <c r="I21" s="101">
        <f t="shared" si="0"/>
        <v>0.015613425925925897</v>
      </c>
      <c r="J21" s="102">
        <f t="shared" si="1"/>
        <v>0</v>
      </c>
      <c r="K21" s="102">
        <f t="shared" si="2"/>
        <v>22</v>
      </c>
      <c r="L21" s="102">
        <f t="shared" si="3"/>
        <v>29</v>
      </c>
      <c r="M21" s="103">
        <f t="shared" si="4"/>
        <v>44.96666666666667</v>
      </c>
      <c r="N21" s="104">
        <v>0</v>
      </c>
      <c r="O21" s="105">
        <v>15.13</v>
      </c>
      <c r="P21" s="106">
        <v>0</v>
      </c>
      <c r="Q21" s="106">
        <v>0</v>
      </c>
      <c r="R21" s="107">
        <v>16.75</v>
      </c>
      <c r="S21" s="104">
        <v>0</v>
      </c>
      <c r="T21" s="105">
        <v>48.25</v>
      </c>
      <c r="U21" s="108">
        <f t="shared" si="5"/>
        <v>125.09666666666666</v>
      </c>
      <c r="V21" s="109">
        <f t="shared" si="6"/>
        <v>374.9033333333333</v>
      </c>
      <c r="X21" s="66"/>
      <c r="Y21" s="66"/>
      <c r="Z21" s="35"/>
      <c r="AA21" s="35"/>
      <c r="AB21" s="35"/>
    </row>
    <row r="22" spans="1:28" ht="12.75">
      <c r="A22" s="110">
        <v>9</v>
      </c>
      <c r="B22" s="96">
        <v>176</v>
      </c>
      <c r="C22" s="97" t="s">
        <v>53</v>
      </c>
      <c r="D22" s="97" t="s">
        <v>54</v>
      </c>
      <c r="E22" s="98">
        <v>500</v>
      </c>
      <c r="F22" s="99">
        <v>0.5541666666666667</v>
      </c>
      <c r="G22" s="99">
        <v>0.5705902777777777</v>
      </c>
      <c r="H22" s="100">
        <v>0</v>
      </c>
      <c r="I22" s="101">
        <f t="shared" si="0"/>
        <v>0.016423611111111014</v>
      </c>
      <c r="J22" s="102">
        <f t="shared" si="1"/>
        <v>0</v>
      </c>
      <c r="K22" s="102">
        <f t="shared" si="2"/>
        <v>23</v>
      </c>
      <c r="L22" s="102">
        <f t="shared" si="3"/>
        <v>39</v>
      </c>
      <c r="M22" s="103">
        <f t="shared" si="4"/>
        <v>47.3</v>
      </c>
      <c r="N22" s="104">
        <v>0</v>
      </c>
      <c r="O22" s="105">
        <v>16.07</v>
      </c>
      <c r="P22" s="106">
        <v>0</v>
      </c>
      <c r="Q22" s="106">
        <v>0</v>
      </c>
      <c r="R22" s="107">
        <v>15.86</v>
      </c>
      <c r="S22" s="104">
        <v>0</v>
      </c>
      <c r="T22" s="105">
        <v>47.31</v>
      </c>
      <c r="U22" s="108">
        <f t="shared" si="5"/>
        <v>126.53999999999999</v>
      </c>
      <c r="V22" s="109">
        <f t="shared" si="6"/>
        <v>373.46000000000004</v>
      </c>
      <c r="X22" s="66"/>
      <c r="Y22" s="66"/>
      <c r="Z22" s="35"/>
      <c r="AA22" s="35"/>
      <c r="AB22" s="35"/>
    </row>
    <row r="23" spans="1:28" ht="12.75">
      <c r="A23" s="95">
        <v>10</v>
      </c>
      <c r="B23" s="96">
        <v>125</v>
      </c>
      <c r="C23" s="97" t="s">
        <v>55</v>
      </c>
      <c r="D23" s="97" t="s">
        <v>56</v>
      </c>
      <c r="E23" s="98">
        <v>500</v>
      </c>
      <c r="F23" s="99">
        <v>0.4916666666666667</v>
      </c>
      <c r="G23" s="99">
        <v>0.5101388888888889</v>
      </c>
      <c r="H23" s="100">
        <v>0</v>
      </c>
      <c r="I23" s="101">
        <f t="shared" si="0"/>
        <v>0.018472222222222223</v>
      </c>
      <c r="J23" s="102">
        <f t="shared" si="1"/>
        <v>0</v>
      </c>
      <c r="K23" s="102">
        <f t="shared" si="2"/>
        <v>26</v>
      </c>
      <c r="L23" s="102">
        <f t="shared" si="3"/>
        <v>36</v>
      </c>
      <c r="M23" s="103">
        <f t="shared" si="4"/>
        <v>53.2</v>
      </c>
      <c r="N23" s="104">
        <v>2</v>
      </c>
      <c r="O23" s="105">
        <v>15.65</v>
      </c>
      <c r="P23" s="106">
        <v>0</v>
      </c>
      <c r="Q23" s="106">
        <v>10</v>
      </c>
      <c r="R23" s="107">
        <v>18.09</v>
      </c>
      <c r="S23" s="104">
        <v>0</v>
      </c>
      <c r="T23" s="105">
        <v>37.5</v>
      </c>
      <c r="U23" s="108">
        <f t="shared" si="5"/>
        <v>136.44</v>
      </c>
      <c r="V23" s="109">
        <f t="shared" si="6"/>
        <v>363.56</v>
      </c>
      <c r="X23" s="66"/>
      <c r="Y23" s="66"/>
      <c r="Z23" s="35"/>
      <c r="AA23" s="35"/>
      <c r="AB23" s="35"/>
    </row>
    <row r="24" spans="1:28" ht="12.75">
      <c r="A24" s="110">
        <v>11</v>
      </c>
      <c r="B24" s="96">
        <v>127</v>
      </c>
      <c r="C24" s="97" t="s">
        <v>57</v>
      </c>
      <c r="D24" s="97" t="s">
        <v>58</v>
      </c>
      <c r="E24" s="98">
        <v>500</v>
      </c>
      <c r="F24" s="99">
        <v>0.49444444444444446</v>
      </c>
      <c r="G24" s="99">
        <v>0.5158217592592592</v>
      </c>
      <c r="H24" s="100">
        <v>0.00038194444444444446</v>
      </c>
      <c r="I24" s="101">
        <f t="shared" si="0"/>
        <v>0.020995370370370307</v>
      </c>
      <c r="J24" s="102">
        <f t="shared" si="1"/>
        <v>0</v>
      </c>
      <c r="K24" s="102">
        <f t="shared" si="2"/>
        <v>30</v>
      </c>
      <c r="L24" s="102">
        <f t="shared" si="3"/>
        <v>14</v>
      </c>
      <c r="M24" s="103">
        <f t="shared" si="4"/>
        <v>60.46666666666667</v>
      </c>
      <c r="N24" s="104">
        <v>0</v>
      </c>
      <c r="O24" s="105">
        <v>14.25</v>
      </c>
      <c r="P24" s="106">
        <v>0</v>
      </c>
      <c r="Q24" s="106">
        <v>0</v>
      </c>
      <c r="R24" s="107">
        <v>16.43</v>
      </c>
      <c r="S24" s="104">
        <v>0</v>
      </c>
      <c r="T24" s="105">
        <v>46</v>
      </c>
      <c r="U24" s="108">
        <f t="shared" si="5"/>
        <v>137.14666666666668</v>
      </c>
      <c r="V24" s="109">
        <f t="shared" si="6"/>
        <v>362.85333333333335</v>
      </c>
      <c r="X24" s="66"/>
      <c r="Y24" s="66"/>
      <c r="Z24" s="35"/>
      <c r="AA24" s="35"/>
      <c r="AB24" s="35"/>
    </row>
    <row r="25" spans="1:28" ht="12.75">
      <c r="A25" s="110">
        <v>12</v>
      </c>
      <c r="B25" s="96">
        <v>19</v>
      </c>
      <c r="C25" s="97" t="s">
        <v>59</v>
      </c>
      <c r="D25" s="97" t="s">
        <v>60</v>
      </c>
      <c r="E25" s="98">
        <v>500</v>
      </c>
      <c r="F25" s="99">
        <v>0.39166666666666666</v>
      </c>
      <c r="G25" s="99">
        <v>0.4143171296296296</v>
      </c>
      <c r="H25" s="100">
        <v>0.0009837962962962964</v>
      </c>
      <c r="I25" s="101">
        <f t="shared" si="0"/>
        <v>0.02166666666666662</v>
      </c>
      <c r="J25" s="102">
        <f t="shared" si="1"/>
        <v>0</v>
      </c>
      <c r="K25" s="102">
        <f t="shared" si="2"/>
        <v>31</v>
      </c>
      <c r="L25" s="102">
        <f t="shared" si="3"/>
        <v>12</v>
      </c>
      <c r="M25" s="103">
        <f t="shared" si="4"/>
        <v>62.4</v>
      </c>
      <c r="N25" s="104">
        <v>0</v>
      </c>
      <c r="O25" s="105">
        <v>14.72</v>
      </c>
      <c r="P25" s="106">
        <v>0</v>
      </c>
      <c r="Q25" s="106">
        <v>5</v>
      </c>
      <c r="R25" s="107">
        <v>14.16</v>
      </c>
      <c r="S25" s="104">
        <v>0</v>
      </c>
      <c r="T25" s="105">
        <v>41.84</v>
      </c>
      <c r="U25" s="108">
        <f t="shared" si="5"/>
        <v>138.12</v>
      </c>
      <c r="V25" s="109">
        <f t="shared" si="6"/>
        <v>361.88</v>
      </c>
      <c r="X25" s="66"/>
      <c r="Y25" s="66"/>
      <c r="Z25" s="35"/>
      <c r="AA25" s="35"/>
      <c r="AB25" s="35"/>
    </row>
    <row r="26" spans="1:28" ht="12.75">
      <c r="A26" s="95">
        <v>13</v>
      </c>
      <c r="B26" s="96">
        <v>174</v>
      </c>
      <c r="C26" s="97" t="s">
        <v>61</v>
      </c>
      <c r="D26" s="97" t="s">
        <v>61</v>
      </c>
      <c r="E26" s="98">
        <v>500</v>
      </c>
      <c r="F26" s="99">
        <v>0.5513888888888888</v>
      </c>
      <c r="G26" s="99">
        <v>0.5699305555555555</v>
      </c>
      <c r="H26" s="100">
        <v>0.0004398148148148148</v>
      </c>
      <c r="I26" s="101">
        <f t="shared" si="0"/>
        <v>0.018101851851851862</v>
      </c>
      <c r="J26" s="102">
        <f t="shared" si="1"/>
        <v>0</v>
      </c>
      <c r="K26" s="102">
        <f t="shared" si="2"/>
        <v>26</v>
      </c>
      <c r="L26" s="102">
        <f t="shared" si="3"/>
        <v>4</v>
      </c>
      <c r="M26" s="103">
        <f t="shared" si="4"/>
        <v>52.13333333333333</v>
      </c>
      <c r="N26" s="104">
        <v>0</v>
      </c>
      <c r="O26" s="105">
        <v>17</v>
      </c>
      <c r="P26" s="106">
        <v>0</v>
      </c>
      <c r="Q26" s="106">
        <v>0</v>
      </c>
      <c r="R26" s="107">
        <v>17.48</v>
      </c>
      <c r="S26" s="104">
        <v>0</v>
      </c>
      <c r="T26" s="105">
        <v>54.54</v>
      </c>
      <c r="U26" s="108">
        <f t="shared" si="5"/>
        <v>141.15333333333334</v>
      </c>
      <c r="V26" s="109">
        <f t="shared" si="6"/>
        <v>358.8466666666667</v>
      </c>
      <c r="X26" s="66"/>
      <c r="Y26" s="66"/>
      <c r="Z26" s="35"/>
      <c r="AA26" s="35"/>
      <c r="AB26" s="35"/>
    </row>
    <row r="27" spans="1:28" ht="12.75">
      <c r="A27" s="110">
        <v>14</v>
      </c>
      <c r="B27" s="96">
        <v>25</v>
      </c>
      <c r="C27" s="97" t="s">
        <v>62</v>
      </c>
      <c r="D27" s="97" t="s">
        <v>60</v>
      </c>
      <c r="E27" s="98">
        <v>500</v>
      </c>
      <c r="F27" s="99">
        <v>0.3972222222222222</v>
      </c>
      <c r="G27" s="99">
        <v>0.41626157407407405</v>
      </c>
      <c r="H27" s="100">
        <v>0</v>
      </c>
      <c r="I27" s="101">
        <f t="shared" si="0"/>
        <v>0.01903935185185185</v>
      </c>
      <c r="J27" s="102">
        <f t="shared" si="1"/>
        <v>0</v>
      </c>
      <c r="K27" s="102">
        <f t="shared" si="2"/>
        <v>27</v>
      </c>
      <c r="L27" s="102">
        <f t="shared" si="3"/>
        <v>25</v>
      </c>
      <c r="M27" s="103">
        <f t="shared" si="4"/>
        <v>54.833333333333336</v>
      </c>
      <c r="N27" s="104">
        <v>0</v>
      </c>
      <c r="O27" s="105">
        <v>16.65</v>
      </c>
      <c r="P27" s="106">
        <v>0</v>
      </c>
      <c r="Q27" s="106">
        <v>10</v>
      </c>
      <c r="R27" s="107">
        <v>12.78</v>
      </c>
      <c r="S27" s="104">
        <v>0</v>
      </c>
      <c r="T27" s="105">
        <v>49.13</v>
      </c>
      <c r="U27" s="108">
        <f t="shared" si="5"/>
        <v>143.39333333333335</v>
      </c>
      <c r="V27" s="109">
        <f t="shared" si="6"/>
        <v>356.6066666666667</v>
      </c>
      <c r="X27" s="66"/>
      <c r="Y27" s="66"/>
      <c r="Z27" s="35"/>
      <c r="AA27" s="35"/>
      <c r="AB27" s="35"/>
    </row>
    <row r="28" spans="1:28" ht="12.75">
      <c r="A28" s="110">
        <v>15</v>
      </c>
      <c r="B28" s="96">
        <v>73</v>
      </c>
      <c r="C28" s="97" t="s">
        <v>63</v>
      </c>
      <c r="D28" s="97" t="s">
        <v>64</v>
      </c>
      <c r="E28" s="98">
        <v>500</v>
      </c>
      <c r="F28" s="99">
        <v>0.44166666666666665</v>
      </c>
      <c r="G28" s="99">
        <v>0.46759259259259256</v>
      </c>
      <c r="H28" s="100">
        <v>0.0020601851851851853</v>
      </c>
      <c r="I28" s="101">
        <f t="shared" si="0"/>
        <v>0.023865740740740722</v>
      </c>
      <c r="J28" s="102">
        <f t="shared" si="1"/>
        <v>0</v>
      </c>
      <c r="K28" s="102">
        <f t="shared" si="2"/>
        <v>34</v>
      </c>
      <c r="L28" s="102">
        <f t="shared" si="3"/>
        <v>22</v>
      </c>
      <c r="M28" s="103">
        <f t="shared" si="4"/>
        <v>68.73333333333333</v>
      </c>
      <c r="N28" s="104">
        <v>0</v>
      </c>
      <c r="O28" s="105">
        <v>14.29</v>
      </c>
      <c r="P28" s="106">
        <v>2</v>
      </c>
      <c r="Q28" s="106">
        <v>0</v>
      </c>
      <c r="R28" s="107">
        <v>17.81</v>
      </c>
      <c r="S28" s="104">
        <v>0</v>
      </c>
      <c r="T28" s="105">
        <v>41.69</v>
      </c>
      <c r="U28" s="108">
        <f t="shared" si="5"/>
        <v>144.52333333333334</v>
      </c>
      <c r="V28" s="109">
        <f t="shared" si="6"/>
        <v>355.4766666666667</v>
      </c>
      <c r="X28" s="66"/>
      <c r="Y28" s="66"/>
      <c r="Z28" s="35"/>
      <c r="AA28" s="35"/>
      <c r="AB28" s="35"/>
    </row>
    <row r="29" spans="1:28" ht="12.75">
      <c r="A29" s="95">
        <v>16</v>
      </c>
      <c r="B29" s="96">
        <v>4</v>
      </c>
      <c r="C29" s="97" t="s">
        <v>65</v>
      </c>
      <c r="D29" s="97" t="s">
        <v>66</v>
      </c>
      <c r="E29" s="98">
        <v>500</v>
      </c>
      <c r="F29" s="99">
        <v>0.37777777777777777</v>
      </c>
      <c r="G29" s="99">
        <v>0.39980324074074075</v>
      </c>
      <c r="H29" s="100">
        <v>0</v>
      </c>
      <c r="I29" s="101">
        <f t="shared" si="0"/>
        <v>0.022025462962962983</v>
      </c>
      <c r="J29" s="102">
        <f t="shared" si="1"/>
        <v>0</v>
      </c>
      <c r="K29" s="102">
        <f t="shared" si="2"/>
        <v>31</v>
      </c>
      <c r="L29" s="102">
        <f t="shared" si="3"/>
        <v>43</v>
      </c>
      <c r="M29" s="103">
        <f t="shared" si="4"/>
        <v>63.43333333333333</v>
      </c>
      <c r="N29" s="104">
        <v>0</v>
      </c>
      <c r="O29" s="105">
        <v>16.57</v>
      </c>
      <c r="P29" s="106">
        <v>0</v>
      </c>
      <c r="Q29" s="106">
        <v>0</v>
      </c>
      <c r="R29" s="107">
        <v>17.39</v>
      </c>
      <c r="S29" s="104">
        <v>0</v>
      </c>
      <c r="T29" s="105">
        <v>47.17</v>
      </c>
      <c r="U29" s="108">
        <f t="shared" si="5"/>
        <v>144.56333333333333</v>
      </c>
      <c r="V29" s="109">
        <f t="shared" si="6"/>
        <v>355.43666666666667</v>
      </c>
      <c r="X29" s="66"/>
      <c r="Y29" s="66"/>
      <c r="Z29" s="35"/>
      <c r="AA29" s="35"/>
      <c r="AB29" s="35"/>
    </row>
    <row r="30" spans="1:28" ht="12.75">
      <c r="A30" s="110">
        <v>17</v>
      </c>
      <c r="B30" s="96">
        <v>119</v>
      </c>
      <c r="C30" s="97" t="s">
        <v>67</v>
      </c>
      <c r="D30" s="97" t="s">
        <v>68</v>
      </c>
      <c r="E30" s="98">
        <v>500</v>
      </c>
      <c r="F30" s="99">
        <v>0.4861111111111111</v>
      </c>
      <c r="G30" s="99">
        <v>0.5037037037037037</v>
      </c>
      <c r="H30" s="100">
        <v>0</v>
      </c>
      <c r="I30" s="101">
        <f t="shared" si="0"/>
        <v>0.01759259259259255</v>
      </c>
      <c r="J30" s="102">
        <f t="shared" si="1"/>
        <v>0</v>
      </c>
      <c r="K30" s="102">
        <f t="shared" si="2"/>
        <v>25</v>
      </c>
      <c r="L30" s="102">
        <f t="shared" si="3"/>
        <v>20</v>
      </c>
      <c r="M30" s="103">
        <f t="shared" si="4"/>
        <v>50.666666666666664</v>
      </c>
      <c r="N30" s="104">
        <v>0</v>
      </c>
      <c r="O30" s="105">
        <v>16.23</v>
      </c>
      <c r="P30" s="106">
        <v>2</v>
      </c>
      <c r="Q30" s="106">
        <v>10</v>
      </c>
      <c r="R30" s="107">
        <v>16.71</v>
      </c>
      <c r="S30" s="104">
        <v>0</v>
      </c>
      <c r="T30" s="105">
        <v>50.25</v>
      </c>
      <c r="U30" s="108">
        <f t="shared" si="5"/>
        <v>145.85666666666665</v>
      </c>
      <c r="V30" s="109">
        <f t="shared" si="6"/>
        <v>354.1433333333333</v>
      </c>
      <c r="X30" s="66"/>
      <c r="Y30" s="66"/>
      <c r="Z30" s="35"/>
      <c r="AA30" s="35"/>
      <c r="AB30" s="35"/>
    </row>
    <row r="31" spans="1:28" ht="12.75">
      <c r="A31" s="110">
        <v>18</v>
      </c>
      <c r="B31" s="96">
        <v>107</v>
      </c>
      <c r="C31" s="97" t="s">
        <v>69</v>
      </c>
      <c r="D31" s="97" t="s">
        <v>70</v>
      </c>
      <c r="E31" s="98">
        <v>500</v>
      </c>
      <c r="F31" s="99">
        <v>0.47500000000000003</v>
      </c>
      <c r="G31" s="99">
        <v>0.49495370370370373</v>
      </c>
      <c r="H31" s="100">
        <v>0</v>
      </c>
      <c r="I31" s="101">
        <f t="shared" si="0"/>
        <v>0.019953703703703696</v>
      </c>
      <c r="J31" s="102">
        <f t="shared" si="1"/>
        <v>0</v>
      </c>
      <c r="K31" s="102">
        <f t="shared" si="2"/>
        <v>28</v>
      </c>
      <c r="L31" s="102">
        <f t="shared" si="3"/>
        <v>44</v>
      </c>
      <c r="M31" s="103">
        <f t="shared" si="4"/>
        <v>57.46666666666667</v>
      </c>
      <c r="N31" s="104">
        <v>0</v>
      </c>
      <c r="O31" s="105">
        <v>16.71</v>
      </c>
      <c r="P31" s="106">
        <v>0</v>
      </c>
      <c r="Q31" s="106">
        <v>0</v>
      </c>
      <c r="R31" s="107">
        <v>17.37</v>
      </c>
      <c r="S31" s="104">
        <v>0</v>
      </c>
      <c r="T31" s="105">
        <v>57.4</v>
      </c>
      <c r="U31" s="108">
        <f t="shared" si="5"/>
        <v>148.9466666666667</v>
      </c>
      <c r="V31" s="109">
        <f t="shared" si="6"/>
        <v>351.0533333333333</v>
      </c>
      <c r="X31" s="66"/>
      <c r="Y31" s="66"/>
      <c r="Z31" s="35"/>
      <c r="AA31" s="35"/>
      <c r="AB31" s="35"/>
    </row>
    <row r="32" spans="1:28" ht="12.75">
      <c r="A32" s="95">
        <v>19</v>
      </c>
      <c r="B32" s="96">
        <v>131</v>
      </c>
      <c r="C32" s="97" t="s">
        <v>71</v>
      </c>
      <c r="D32" s="97" t="s">
        <v>72</v>
      </c>
      <c r="E32" s="98">
        <v>500</v>
      </c>
      <c r="F32" s="99">
        <v>0.4986111111111111</v>
      </c>
      <c r="G32" s="99">
        <v>0.5205324074074075</v>
      </c>
      <c r="H32" s="100">
        <v>0.0009027777777777778</v>
      </c>
      <c r="I32" s="101">
        <f t="shared" si="0"/>
        <v>0.02101851851851858</v>
      </c>
      <c r="J32" s="102">
        <f t="shared" si="1"/>
        <v>0</v>
      </c>
      <c r="K32" s="102">
        <f t="shared" si="2"/>
        <v>30</v>
      </c>
      <c r="L32" s="102">
        <f t="shared" si="3"/>
        <v>16</v>
      </c>
      <c r="M32" s="103">
        <f t="shared" si="4"/>
        <v>60.53333333333333</v>
      </c>
      <c r="N32" s="104">
        <v>0</v>
      </c>
      <c r="O32" s="105">
        <v>17.53</v>
      </c>
      <c r="P32" s="106">
        <v>0</v>
      </c>
      <c r="Q32" s="106">
        <v>10</v>
      </c>
      <c r="R32" s="107">
        <v>19.65</v>
      </c>
      <c r="S32" s="104">
        <v>0</v>
      </c>
      <c r="T32" s="105">
        <v>42.85</v>
      </c>
      <c r="U32" s="108">
        <f t="shared" si="5"/>
        <v>150.56333333333333</v>
      </c>
      <c r="V32" s="109">
        <f t="shared" si="6"/>
        <v>349.43666666666667</v>
      </c>
      <c r="X32" s="66"/>
      <c r="Y32" s="66"/>
      <c r="Z32" s="35"/>
      <c r="AA32" s="35"/>
      <c r="AB32" s="35"/>
    </row>
    <row r="33" spans="1:22" s="35" customFormat="1" ht="12.75">
      <c r="A33" s="110">
        <v>20</v>
      </c>
      <c r="B33" s="96">
        <v>139</v>
      </c>
      <c r="C33" s="97" t="s">
        <v>73</v>
      </c>
      <c r="D33" s="97" t="s">
        <v>74</v>
      </c>
      <c r="E33" s="98">
        <v>500</v>
      </c>
      <c r="F33" s="99">
        <v>0.5055555555555555</v>
      </c>
      <c r="G33" s="99">
        <v>0.5282291666666666</v>
      </c>
      <c r="H33" s="100">
        <v>0.0002893518518518519</v>
      </c>
      <c r="I33" s="101">
        <f t="shared" si="0"/>
        <v>0.02238425925925925</v>
      </c>
      <c r="J33" s="102">
        <f t="shared" si="1"/>
        <v>0</v>
      </c>
      <c r="K33" s="102">
        <f t="shared" si="2"/>
        <v>32</v>
      </c>
      <c r="L33" s="102">
        <f t="shared" si="3"/>
        <v>14</v>
      </c>
      <c r="M33" s="103">
        <f t="shared" si="4"/>
        <v>64.46666666666667</v>
      </c>
      <c r="N33" s="104">
        <v>0</v>
      </c>
      <c r="O33" s="105">
        <v>16.31</v>
      </c>
      <c r="P33" s="106">
        <v>0</v>
      </c>
      <c r="Q33" s="106">
        <v>0</v>
      </c>
      <c r="R33" s="107">
        <v>21.49</v>
      </c>
      <c r="S33" s="104">
        <v>0</v>
      </c>
      <c r="T33" s="105">
        <v>51.84</v>
      </c>
      <c r="U33" s="108">
        <f t="shared" si="5"/>
        <v>154.10666666666668</v>
      </c>
      <c r="V33" s="109">
        <f t="shared" si="6"/>
        <v>345.8933333333333</v>
      </c>
    </row>
    <row r="34" spans="1:22" s="35" customFormat="1" ht="12.75">
      <c r="A34" s="110">
        <v>21</v>
      </c>
      <c r="B34" s="96">
        <v>178</v>
      </c>
      <c r="C34" s="97" t="s">
        <v>75</v>
      </c>
      <c r="D34" s="97" t="s">
        <v>76</v>
      </c>
      <c r="E34" s="98">
        <v>500</v>
      </c>
      <c r="F34" s="99">
        <v>0.5569444444444445</v>
      </c>
      <c r="G34" s="99">
        <v>0.5806018518518519</v>
      </c>
      <c r="H34" s="100">
        <v>0</v>
      </c>
      <c r="I34" s="101">
        <f t="shared" si="0"/>
        <v>0.023657407407407405</v>
      </c>
      <c r="J34" s="102">
        <f t="shared" si="1"/>
        <v>0</v>
      </c>
      <c r="K34" s="102">
        <f t="shared" si="2"/>
        <v>34</v>
      </c>
      <c r="L34" s="102">
        <f t="shared" si="3"/>
        <v>4</v>
      </c>
      <c r="M34" s="103">
        <f t="shared" si="4"/>
        <v>68.13333333333334</v>
      </c>
      <c r="N34" s="104">
        <v>0</v>
      </c>
      <c r="O34" s="105">
        <v>17.98</v>
      </c>
      <c r="P34" s="106">
        <v>0</v>
      </c>
      <c r="Q34" s="106">
        <v>5</v>
      </c>
      <c r="R34" s="107">
        <v>15.19</v>
      </c>
      <c r="S34" s="104">
        <v>0</v>
      </c>
      <c r="T34" s="105">
        <v>49.35</v>
      </c>
      <c r="U34" s="108">
        <f t="shared" si="5"/>
        <v>155.65333333333334</v>
      </c>
      <c r="V34" s="109">
        <f t="shared" si="6"/>
        <v>344.3466666666667</v>
      </c>
    </row>
    <row r="35" spans="1:22" s="35" customFormat="1" ht="12.75">
      <c r="A35" s="95">
        <v>22</v>
      </c>
      <c r="B35" s="96">
        <v>31</v>
      </c>
      <c r="C35" s="97" t="s">
        <v>77</v>
      </c>
      <c r="D35" s="97" t="s">
        <v>78</v>
      </c>
      <c r="E35" s="98">
        <v>500</v>
      </c>
      <c r="F35" s="99">
        <v>0.40277777777777773</v>
      </c>
      <c r="G35" s="99">
        <v>0.4288888888888889</v>
      </c>
      <c r="H35" s="100">
        <v>0</v>
      </c>
      <c r="I35" s="101">
        <f t="shared" si="0"/>
        <v>0.02611111111111114</v>
      </c>
      <c r="J35" s="102">
        <f t="shared" si="1"/>
        <v>0</v>
      </c>
      <c r="K35" s="102">
        <f t="shared" si="2"/>
        <v>37</v>
      </c>
      <c r="L35" s="102">
        <f t="shared" si="3"/>
        <v>36</v>
      </c>
      <c r="M35" s="103">
        <f t="shared" si="4"/>
        <v>75.2</v>
      </c>
      <c r="N35" s="104">
        <v>0</v>
      </c>
      <c r="O35" s="105">
        <v>18.93</v>
      </c>
      <c r="P35" s="106">
        <v>0</v>
      </c>
      <c r="Q35" s="106">
        <v>0</v>
      </c>
      <c r="R35" s="107">
        <v>18.06</v>
      </c>
      <c r="S35" s="104">
        <v>0</v>
      </c>
      <c r="T35" s="105">
        <v>44.13</v>
      </c>
      <c r="U35" s="108">
        <f t="shared" si="5"/>
        <v>156.32</v>
      </c>
      <c r="V35" s="109">
        <f t="shared" si="6"/>
        <v>343.68</v>
      </c>
    </row>
    <row r="36" spans="1:22" s="35" customFormat="1" ht="12.75">
      <c r="A36" s="110">
        <v>23</v>
      </c>
      <c r="B36" s="96">
        <v>159</v>
      </c>
      <c r="C36" s="97" t="s">
        <v>79</v>
      </c>
      <c r="D36" s="97" t="s">
        <v>76</v>
      </c>
      <c r="E36" s="98">
        <v>500</v>
      </c>
      <c r="F36" s="99">
        <v>0.5305555555555556</v>
      </c>
      <c r="G36" s="99">
        <v>0.5556018518518518</v>
      </c>
      <c r="H36" s="100">
        <v>0</v>
      </c>
      <c r="I36" s="101">
        <f t="shared" si="0"/>
        <v>0.02504629629629629</v>
      </c>
      <c r="J36" s="102">
        <f t="shared" si="1"/>
        <v>0</v>
      </c>
      <c r="K36" s="102">
        <f t="shared" si="2"/>
        <v>36</v>
      </c>
      <c r="L36" s="102">
        <f t="shared" si="3"/>
        <v>4</v>
      </c>
      <c r="M36" s="103">
        <f t="shared" si="4"/>
        <v>72.13333333333334</v>
      </c>
      <c r="N36" s="104">
        <v>0</v>
      </c>
      <c r="O36" s="105">
        <v>16.16</v>
      </c>
      <c r="P36" s="106">
        <v>0</v>
      </c>
      <c r="Q36" s="106">
        <v>0</v>
      </c>
      <c r="R36" s="107">
        <v>19.94</v>
      </c>
      <c r="S36" s="104">
        <v>0</v>
      </c>
      <c r="T36" s="105">
        <v>49.99</v>
      </c>
      <c r="U36" s="108">
        <f t="shared" si="5"/>
        <v>158.22333333333333</v>
      </c>
      <c r="V36" s="109">
        <f t="shared" si="6"/>
        <v>341.77666666666664</v>
      </c>
    </row>
    <row r="37" spans="1:22" s="35" customFormat="1" ht="12.75">
      <c r="A37" s="110">
        <v>24</v>
      </c>
      <c r="B37" s="96">
        <v>83</v>
      </c>
      <c r="C37" s="97" t="s">
        <v>80</v>
      </c>
      <c r="D37" s="97" t="s">
        <v>64</v>
      </c>
      <c r="E37" s="98">
        <v>500</v>
      </c>
      <c r="F37" s="112">
        <v>0.4527777777777778</v>
      </c>
      <c r="G37" s="99">
        <v>0.4847222222222222</v>
      </c>
      <c r="H37" s="100">
        <v>0.0005555555555555556</v>
      </c>
      <c r="I37" s="101">
        <f t="shared" si="0"/>
        <v>0.03138888888888889</v>
      </c>
      <c r="J37" s="102">
        <f t="shared" si="1"/>
        <v>0</v>
      </c>
      <c r="K37" s="102">
        <f t="shared" si="2"/>
        <v>45</v>
      </c>
      <c r="L37" s="102">
        <f t="shared" si="3"/>
        <v>12</v>
      </c>
      <c r="M37" s="103">
        <f t="shared" si="4"/>
        <v>90.4</v>
      </c>
      <c r="N37" s="104">
        <v>0</v>
      </c>
      <c r="O37" s="105">
        <v>15.16</v>
      </c>
      <c r="P37" s="106">
        <v>0</v>
      </c>
      <c r="Q37" s="106">
        <v>0</v>
      </c>
      <c r="R37" s="107">
        <v>14.07</v>
      </c>
      <c r="S37" s="104">
        <v>0</v>
      </c>
      <c r="T37" s="105">
        <v>42.33</v>
      </c>
      <c r="U37" s="108">
        <f t="shared" si="5"/>
        <v>161.95999999999998</v>
      </c>
      <c r="V37" s="109">
        <f t="shared" si="6"/>
        <v>338.04</v>
      </c>
    </row>
    <row r="38" spans="1:22" s="35" customFormat="1" ht="12.75">
      <c r="A38" s="95">
        <v>25</v>
      </c>
      <c r="B38" s="96">
        <v>79</v>
      </c>
      <c r="C38" s="97" t="s">
        <v>81</v>
      </c>
      <c r="D38" s="97" t="s">
        <v>78</v>
      </c>
      <c r="E38" s="98">
        <v>500</v>
      </c>
      <c r="F38" s="99">
        <v>0.4472222222222222</v>
      </c>
      <c r="G38" s="99">
        <v>0.47361111111111115</v>
      </c>
      <c r="H38" s="100">
        <v>0</v>
      </c>
      <c r="I38" s="101">
        <f t="shared" si="0"/>
        <v>0.02638888888888896</v>
      </c>
      <c r="J38" s="102">
        <f t="shared" si="1"/>
        <v>0</v>
      </c>
      <c r="K38" s="102">
        <f t="shared" si="2"/>
        <v>38</v>
      </c>
      <c r="L38" s="102">
        <f t="shared" si="3"/>
        <v>0</v>
      </c>
      <c r="M38" s="103">
        <f t="shared" si="4"/>
        <v>76</v>
      </c>
      <c r="N38" s="104">
        <v>0</v>
      </c>
      <c r="O38" s="105">
        <v>15.86</v>
      </c>
      <c r="P38" s="106">
        <v>0</v>
      </c>
      <c r="Q38" s="106">
        <v>0</v>
      </c>
      <c r="R38" s="107">
        <v>18.65</v>
      </c>
      <c r="S38" s="104">
        <v>0</v>
      </c>
      <c r="T38" s="105">
        <v>53.15</v>
      </c>
      <c r="U38" s="108">
        <f t="shared" si="5"/>
        <v>163.66</v>
      </c>
      <c r="V38" s="109">
        <f t="shared" si="6"/>
        <v>336.34000000000003</v>
      </c>
    </row>
    <row r="39" spans="1:22" s="35" customFormat="1" ht="12.75">
      <c r="A39" s="110">
        <v>26</v>
      </c>
      <c r="B39" s="96">
        <v>49</v>
      </c>
      <c r="C39" s="97" t="s">
        <v>82</v>
      </c>
      <c r="D39" s="97" t="s">
        <v>83</v>
      </c>
      <c r="E39" s="98">
        <v>500</v>
      </c>
      <c r="F39" s="99">
        <v>0.41944444444444445</v>
      </c>
      <c r="G39" s="99">
        <v>0.44631944444444444</v>
      </c>
      <c r="H39" s="100">
        <v>0.002361111111111111</v>
      </c>
      <c r="I39" s="101">
        <f t="shared" si="0"/>
        <v>0.02451388888888887</v>
      </c>
      <c r="J39" s="102">
        <f t="shared" si="1"/>
        <v>0</v>
      </c>
      <c r="K39" s="102">
        <f t="shared" si="2"/>
        <v>35</v>
      </c>
      <c r="L39" s="102">
        <f t="shared" si="3"/>
        <v>18</v>
      </c>
      <c r="M39" s="103">
        <f t="shared" si="4"/>
        <v>70.6</v>
      </c>
      <c r="N39" s="104">
        <v>0</v>
      </c>
      <c r="O39" s="105">
        <v>18.7</v>
      </c>
      <c r="P39" s="106">
        <v>0</v>
      </c>
      <c r="Q39" s="106">
        <v>5</v>
      </c>
      <c r="R39" s="107">
        <v>20.5</v>
      </c>
      <c r="S39" s="104">
        <v>0</v>
      </c>
      <c r="T39" s="105">
        <v>54.32</v>
      </c>
      <c r="U39" s="108">
        <f t="shared" si="5"/>
        <v>169.12</v>
      </c>
      <c r="V39" s="109">
        <f t="shared" si="6"/>
        <v>330.88</v>
      </c>
    </row>
    <row r="40" spans="1:22" s="35" customFormat="1" ht="12.75">
      <c r="A40" s="110">
        <v>27</v>
      </c>
      <c r="B40" s="96">
        <v>113</v>
      </c>
      <c r="C40" s="97" t="s">
        <v>84</v>
      </c>
      <c r="D40" s="97" t="s">
        <v>85</v>
      </c>
      <c r="E40" s="98">
        <v>500</v>
      </c>
      <c r="F40" s="99">
        <v>0.48055555555555557</v>
      </c>
      <c r="G40" s="99">
        <v>0.5059027777777778</v>
      </c>
      <c r="H40" s="100">
        <v>0.00030092592592592595</v>
      </c>
      <c r="I40" s="101">
        <f t="shared" si="0"/>
        <v>0.025046296296296316</v>
      </c>
      <c r="J40" s="102">
        <f t="shared" si="1"/>
        <v>0</v>
      </c>
      <c r="K40" s="102">
        <f t="shared" si="2"/>
        <v>36</v>
      </c>
      <c r="L40" s="102">
        <f t="shared" si="3"/>
        <v>4</v>
      </c>
      <c r="M40" s="103">
        <f t="shared" si="4"/>
        <v>72.13333333333334</v>
      </c>
      <c r="N40" s="104">
        <v>2</v>
      </c>
      <c r="O40" s="105">
        <v>16.3</v>
      </c>
      <c r="P40" s="106">
        <v>2</v>
      </c>
      <c r="Q40" s="106">
        <v>15</v>
      </c>
      <c r="R40" s="107">
        <v>15.35</v>
      </c>
      <c r="S40" s="104">
        <v>0</v>
      </c>
      <c r="T40" s="105">
        <v>51.45</v>
      </c>
      <c r="U40" s="108">
        <f t="shared" si="5"/>
        <v>174.23333333333335</v>
      </c>
      <c r="V40" s="109">
        <f t="shared" si="6"/>
        <v>325.76666666666665</v>
      </c>
    </row>
    <row r="41" spans="1:22" s="35" customFormat="1" ht="12.75">
      <c r="A41" s="95">
        <v>28</v>
      </c>
      <c r="B41" s="96">
        <v>55</v>
      </c>
      <c r="C41" s="97" t="s">
        <v>86</v>
      </c>
      <c r="D41" s="97" t="s">
        <v>87</v>
      </c>
      <c r="E41" s="98">
        <v>500</v>
      </c>
      <c r="F41" s="99">
        <v>0.425</v>
      </c>
      <c r="G41" s="99">
        <v>0.45796296296296296</v>
      </c>
      <c r="H41" s="100">
        <v>0.00125</v>
      </c>
      <c r="I41" s="101">
        <f t="shared" si="0"/>
        <v>0.03171296296296297</v>
      </c>
      <c r="J41" s="102">
        <f t="shared" si="1"/>
        <v>0</v>
      </c>
      <c r="K41" s="102">
        <f t="shared" si="2"/>
        <v>45</v>
      </c>
      <c r="L41" s="102">
        <f t="shared" si="3"/>
        <v>40</v>
      </c>
      <c r="M41" s="103">
        <f t="shared" si="4"/>
        <v>91.33333333333333</v>
      </c>
      <c r="N41" s="104">
        <v>0</v>
      </c>
      <c r="O41" s="105">
        <v>21.4</v>
      </c>
      <c r="P41" s="106">
        <v>2</v>
      </c>
      <c r="Q41" s="106">
        <v>0</v>
      </c>
      <c r="R41" s="107">
        <v>29.49</v>
      </c>
      <c r="S41" s="104">
        <v>0</v>
      </c>
      <c r="T41" s="105">
        <v>51.6</v>
      </c>
      <c r="U41" s="108">
        <f t="shared" si="5"/>
        <v>195.82333333333332</v>
      </c>
      <c r="V41" s="109">
        <f t="shared" si="6"/>
        <v>304.1766666666667</v>
      </c>
    </row>
    <row r="42" spans="1:22" ht="12.75">
      <c r="A42" s="110">
        <v>29</v>
      </c>
      <c r="B42" s="96">
        <v>123</v>
      </c>
      <c r="C42" s="97" t="s">
        <v>88</v>
      </c>
      <c r="D42" s="97" t="s">
        <v>89</v>
      </c>
      <c r="E42" s="98">
        <v>500</v>
      </c>
      <c r="F42" s="99">
        <v>0.4902777777777778</v>
      </c>
      <c r="G42" s="99">
        <v>0.5299768518518518</v>
      </c>
      <c r="H42" s="100">
        <v>0.000787037037037037</v>
      </c>
      <c r="I42" s="101">
        <f t="shared" si="0"/>
        <v>0.03891203703703699</v>
      </c>
      <c r="J42" s="102">
        <f t="shared" si="1"/>
        <v>0</v>
      </c>
      <c r="K42" s="102">
        <f t="shared" si="2"/>
        <v>56</v>
      </c>
      <c r="L42" s="102">
        <f t="shared" si="3"/>
        <v>2</v>
      </c>
      <c r="M42" s="103">
        <f t="shared" si="4"/>
        <v>112.06666666666666</v>
      </c>
      <c r="N42" s="104">
        <v>0</v>
      </c>
      <c r="O42" s="105">
        <v>16.12</v>
      </c>
      <c r="P42" s="106">
        <v>0</v>
      </c>
      <c r="Q42" s="106">
        <v>0</v>
      </c>
      <c r="R42" s="107">
        <v>21.45</v>
      </c>
      <c r="S42" s="104">
        <v>0</v>
      </c>
      <c r="T42" s="105">
        <v>52.15</v>
      </c>
      <c r="U42" s="108">
        <f t="shared" si="5"/>
        <v>201.78666666666666</v>
      </c>
      <c r="V42" s="109">
        <f t="shared" si="6"/>
        <v>298.21333333333337</v>
      </c>
    </row>
    <row r="43" spans="1:22" ht="12.75">
      <c r="A43" s="110">
        <v>30</v>
      </c>
      <c r="B43" s="96">
        <v>101</v>
      </c>
      <c r="C43" s="97" t="s">
        <v>90</v>
      </c>
      <c r="D43" s="97" t="s">
        <v>68</v>
      </c>
      <c r="E43" s="98">
        <v>500</v>
      </c>
      <c r="F43" s="99">
        <v>0.4694444444444445</v>
      </c>
      <c r="G43" s="99">
        <v>0.5136342592592592</v>
      </c>
      <c r="H43" s="100">
        <v>0.00030092592592592595</v>
      </c>
      <c r="I43" s="101">
        <f t="shared" si="0"/>
        <v>0.04388888888888878</v>
      </c>
      <c r="J43" s="102">
        <f t="shared" si="1"/>
        <v>1</v>
      </c>
      <c r="K43" s="102">
        <f t="shared" si="2"/>
        <v>3</v>
      </c>
      <c r="L43" s="102">
        <f t="shared" si="3"/>
        <v>12</v>
      </c>
      <c r="M43" s="103">
        <f t="shared" si="4"/>
        <v>126.4</v>
      </c>
      <c r="N43" s="104">
        <v>2</v>
      </c>
      <c r="O43" s="105">
        <v>13.4</v>
      </c>
      <c r="P43" s="106">
        <v>0</v>
      </c>
      <c r="Q43" s="106">
        <v>0</v>
      </c>
      <c r="R43" s="107">
        <v>20.21</v>
      </c>
      <c r="S43" s="104">
        <v>0</v>
      </c>
      <c r="T43" s="105">
        <v>50.54</v>
      </c>
      <c r="U43" s="108">
        <f t="shared" si="5"/>
        <v>212.55</v>
      </c>
      <c r="V43" s="109">
        <f t="shared" si="6"/>
        <v>287.45</v>
      </c>
    </row>
    <row r="44" spans="1:22" ht="12.75">
      <c r="A44" s="95">
        <v>31</v>
      </c>
      <c r="B44" s="96">
        <v>146</v>
      </c>
      <c r="C44" s="97" t="s">
        <v>91</v>
      </c>
      <c r="D44" s="97" t="s">
        <v>92</v>
      </c>
      <c r="E44" s="98">
        <v>500</v>
      </c>
      <c r="F44" s="112">
        <v>0.5125000000000001</v>
      </c>
      <c r="G44" s="99">
        <v>0.5333912037037037</v>
      </c>
      <c r="H44" s="100">
        <v>0</v>
      </c>
      <c r="I44" s="101">
        <f t="shared" si="0"/>
        <v>0.020891203703703676</v>
      </c>
      <c r="J44" s="102">
        <f t="shared" si="1"/>
        <v>0</v>
      </c>
      <c r="K44" s="102">
        <f t="shared" si="2"/>
        <v>30</v>
      </c>
      <c r="L44" s="102">
        <f t="shared" si="3"/>
        <v>5</v>
      </c>
      <c r="M44" s="103">
        <f t="shared" si="4"/>
        <v>60.166666666666664</v>
      </c>
      <c r="N44" s="104">
        <v>0</v>
      </c>
      <c r="O44" s="105">
        <v>17.99</v>
      </c>
      <c r="P44" s="106">
        <v>200</v>
      </c>
      <c r="Q44" s="106">
        <v>200</v>
      </c>
      <c r="R44" s="107">
        <v>0</v>
      </c>
      <c r="S44" s="104">
        <v>200</v>
      </c>
      <c r="T44" s="105">
        <v>0</v>
      </c>
      <c r="U44" s="108">
        <f t="shared" si="5"/>
        <v>678.1566666666666</v>
      </c>
      <c r="V44" s="109">
        <f t="shared" si="6"/>
        <v>-178.15666666666664</v>
      </c>
    </row>
    <row r="45" spans="1:28" ht="12.75">
      <c r="A45" s="110">
        <v>32</v>
      </c>
      <c r="B45" s="113">
        <v>7</v>
      </c>
      <c r="C45" s="114" t="s">
        <v>93</v>
      </c>
      <c r="D45" s="114" t="s">
        <v>94</v>
      </c>
      <c r="E45" s="98">
        <v>500</v>
      </c>
      <c r="F45" s="99">
        <v>0.38055555555555554</v>
      </c>
      <c r="G45" s="99">
        <v>0.4024537037037037</v>
      </c>
      <c r="H45" s="100">
        <v>0</v>
      </c>
      <c r="I45" s="101">
        <f t="shared" si="0"/>
        <v>0.021898148148148167</v>
      </c>
      <c r="J45" s="102">
        <f t="shared" si="1"/>
        <v>0</v>
      </c>
      <c r="K45" s="102">
        <f t="shared" si="2"/>
        <v>31</v>
      </c>
      <c r="L45" s="102">
        <f t="shared" si="3"/>
        <v>32</v>
      </c>
      <c r="M45" s="103">
        <f t="shared" si="4"/>
        <v>63.06666666666667</v>
      </c>
      <c r="N45" s="104">
        <v>0</v>
      </c>
      <c r="O45" s="105">
        <v>16.88</v>
      </c>
      <c r="P45" s="106">
        <v>0</v>
      </c>
      <c r="Q45" s="106">
        <v>0</v>
      </c>
      <c r="R45" s="107">
        <v>16.51</v>
      </c>
      <c r="S45" s="104">
        <v>0</v>
      </c>
      <c r="T45" s="105">
        <v>48.9</v>
      </c>
      <c r="U45" s="108">
        <f t="shared" si="5"/>
        <v>145.35666666666668</v>
      </c>
      <c r="V45" s="109">
        <f t="shared" si="6"/>
        <v>354.6433333333333</v>
      </c>
      <c r="X45" s="66"/>
      <c r="Y45" s="66"/>
      <c r="Z45" s="35"/>
      <c r="AA45" s="35"/>
      <c r="AB45" s="35"/>
    </row>
  </sheetData>
  <sheetProtection selectLockedCells="1" selectUnlockedCells="1"/>
  <mergeCells count="10">
    <mergeCell ref="N10:O10"/>
    <mergeCell ref="Q10:R10"/>
    <mergeCell ref="S10:T10"/>
    <mergeCell ref="G11:G12"/>
    <mergeCell ref="H11:H12"/>
    <mergeCell ref="I11:I12"/>
    <mergeCell ref="N11:O12"/>
    <mergeCell ref="P11:P12"/>
    <mergeCell ref="Q11:R12"/>
    <mergeCell ref="S11:T12"/>
  </mergeCells>
  <printOptions/>
  <pageMargins left="0.2326388888888889" right="0.08819444444444445" top="0.39375" bottom="0.19652777777777777" header="0.5118055555555555" footer="0.5118055555555555"/>
  <pageSetup fitToWidth="0" fitToHeight="1" horizontalDpi="300" verticalDpi="3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C45"/>
  <sheetViews>
    <sheetView tabSelected="1" view="pageBreakPreview" zoomScale="110" zoomScaleNormal="70" zoomScaleSheetLayoutView="110" zoomScalePageLayoutView="0" workbookViewId="0" topLeftCell="A10">
      <selection activeCell="O18" sqref="O18"/>
    </sheetView>
  </sheetViews>
  <sheetFormatPr defaultColWidth="9.00390625" defaultRowHeight="12.75"/>
  <cols>
    <col min="1" max="1" width="6.25390625" style="1" customWidth="1"/>
    <col min="2" max="2" width="6.125" style="1" customWidth="1"/>
    <col min="3" max="3" width="20.125" style="1" customWidth="1"/>
    <col min="4" max="4" width="16.25390625" style="1" customWidth="1"/>
    <col min="5" max="5" width="5.75390625" style="1" customWidth="1"/>
    <col min="6" max="7" width="8.75390625" style="2" customWidth="1"/>
    <col min="8" max="9" width="8.75390625" style="3" customWidth="1"/>
    <col min="10" max="12" width="0" style="5" hidden="1" customWidth="1"/>
    <col min="13" max="13" width="8.75390625" style="6" customWidth="1"/>
    <col min="14" max="15" width="5.75390625" style="1" customWidth="1"/>
    <col min="16" max="16" width="6.75390625" style="1" customWidth="1"/>
    <col min="17" max="17" width="5.75390625" style="7" customWidth="1"/>
    <col min="18" max="20" width="5.75390625" style="1" customWidth="1"/>
    <col min="21" max="21" width="8.75390625" style="1" customWidth="1"/>
    <col min="22" max="22" width="9.75390625" style="1" customWidth="1"/>
  </cols>
  <sheetData>
    <row r="1" spans="1:26" ht="17.25">
      <c r="A1" s="8"/>
      <c r="B1" s="9"/>
      <c r="C1" s="9"/>
      <c r="D1" s="9"/>
      <c r="E1" s="9"/>
      <c r="F1" s="10"/>
      <c r="G1" s="10"/>
      <c r="H1" s="11"/>
      <c r="I1" s="11"/>
      <c r="J1" s="13"/>
      <c r="K1" s="13"/>
      <c r="L1" s="13"/>
      <c r="M1" s="14"/>
      <c r="N1" s="8"/>
      <c r="O1" s="15"/>
      <c r="P1" s="8"/>
      <c r="Q1" s="16"/>
      <c r="R1" s="16"/>
      <c r="S1" s="8"/>
      <c r="T1" s="8"/>
      <c r="U1" s="8"/>
      <c r="V1" s="8"/>
      <c r="X1" s="17"/>
      <c r="Y1" s="17"/>
      <c r="Z1" s="17"/>
    </row>
    <row r="2" spans="1:29" s="26" customFormat="1" ht="18.75">
      <c r="A2" s="8"/>
      <c r="B2" s="18"/>
      <c r="C2" s="18"/>
      <c r="D2" s="19"/>
      <c r="E2" s="9"/>
      <c r="F2" s="10"/>
      <c r="G2" s="10"/>
      <c r="H2" s="11"/>
      <c r="I2" s="115" t="s">
        <v>0</v>
      </c>
      <c r="J2" s="21"/>
      <c r="K2" s="21"/>
      <c r="L2" s="21"/>
      <c r="M2" s="22"/>
      <c r="N2" s="23"/>
      <c r="O2" s="24"/>
      <c r="P2" s="25"/>
      <c r="Q2" s="25"/>
      <c r="R2" s="25"/>
      <c r="S2" s="25"/>
      <c r="T2" s="25"/>
      <c r="U2" s="25"/>
      <c r="V2" s="8"/>
      <c r="X2" s="17"/>
      <c r="Y2" s="17"/>
      <c r="Z2" s="17"/>
      <c r="AA2" s="27"/>
      <c r="AB2" s="27"/>
      <c r="AC2" s="27"/>
    </row>
    <row r="3" spans="1:29" ht="15.75">
      <c r="A3" s="8"/>
      <c r="B3" s="8"/>
      <c r="C3" s="8"/>
      <c r="D3" s="8"/>
      <c r="E3" s="8"/>
      <c r="F3" s="28"/>
      <c r="G3" s="28"/>
      <c r="H3" s="29"/>
      <c r="I3" s="115" t="s">
        <v>1</v>
      </c>
      <c r="J3" s="30"/>
      <c r="K3" s="30"/>
      <c r="L3" s="30"/>
      <c r="M3" s="31"/>
      <c r="N3" s="32"/>
      <c r="O3" s="33"/>
      <c r="P3" s="8"/>
      <c r="Q3" s="8"/>
      <c r="R3" s="34"/>
      <c r="S3" s="8"/>
      <c r="T3" s="8"/>
      <c r="U3" s="8"/>
      <c r="V3" s="8"/>
      <c r="X3" s="17"/>
      <c r="Y3" s="17"/>
      <c r="Z3" s="17"/>
      <c r="AA3" s="35"/>
      <c r="AB3" s="35"/>
      <c r="AC3" s="35"/>
    </row>
    <row r="4" spans="1:29" ht="15.75">
      <c r="A4" s="8"/>
      <c r="B4" s="8"/>
      <c r="C4" s="8"/>
      <c r="D4" s="8"/>
      <c r="E4" s="8"/>
      <c r="F4" s="28"/>
      <c r="G4" s="28"/>
      <c r="H4" s="29"/>
      <c r="I4" s="115" t="s">
        <v>2</v>
      </c>
      <c r="J4" s="30"/>
      <c r="K4" s="30"/>
      <c r="L4" s="30"/>
      <c r="M4" s="36"/>
      <c r="N4" s="32"/>
      <c r="O4" s="33"/>
      <c r="P4" s="37"/>
      <c r="Q4" s="38"/>
      <c r="R4" s="8"/>
      <c r="S4" s="8"/>
      <c r="T4" s="37"/>
      <c r="U4" s="8"/>
      <c r="V4" s="8"/>
      <c r="X4" s="17"/>
      <c r="Y4" s="17"/>
      <c r="Z4" s="17"/>
      <c r="AA4" s="35"/>
      <c r="AB4" s="35"/>
      <c r="AC4" s="35"/>
    </row>
    <row r="5" spans="1:29" ht="15.75">
      <c r="A5" s="8"/>
      <c r="B5" s="8"/>
      <c r="C5" s="8"/>
      <c r="D5" s="8"/>
      <c r="E5" s="8"/>
      <c r="F5" s="28"/>
      <c r="G5" s="28"/>
      <c r="H5" s="29"/>
      <c r="I5" s="29"/>
      <c r="J5" s="40"/>
      <c r="K5" s="40"/>
      <c r="L5" s="40"/>
      <c r="M5" s="41"/>
      <c r="N5" s="8"/>
      <c r="O5" s="15"/>
      <c r="P5" s="8"/>
      <c r="Q5" s="8"/>
      <c r="R5" s="34"/>
      <c r="S5" s="8"/>
      <c r="T5" s="8"/>
      <c r="U5" s="8"/>
      <c r="V5" s="8"/>
      <c r="X5" s="17"/>
      <c r="Y5" s="17"/>
      <c r="Z5" s="17"/>
      <c r="AA5" s="35"/>
      <c r="AB5" s="35"/>
      <c r="AC5" s="35"/>
    </row>
    <row r="6" spans="1:29" ht="12.75">
      <c r="A6" s="8"/>
      <c r="B6" s="8"/>
      <c r="C6" s="8"/>
      <c r="D6" s="8"/>
      <c r="E6" s="8"/>
      <c r="F6" s="28"/>
      <c r="G6" s="28"/>
      <c r="H6" s="29"/>
      <c r="I6" s="29"/>
      <c r="J6" s="40"/>
      <c r="K6" s="40"/>
      <c r="L6" s="40"/>
      <c r="M6" s="41"/>
      <c r="N6" s="8"/>
      <c r="O6" s="15"/>
      <c r="P6" s="8"/>
      <c r="Q6" s="8"/>
      <c r="R6" s="8"/>
      <c r="S6" s="8"/>
      <c r="T6" s="8"/>
      <c r="U6" s="8"/>
      <c r="V6" s="8"/>
      <c r="X6" s="17"/>
      <c r="Y6" s="17"/>
      <c r="Z6" s="17"/>
      <c r="AA6" s="35"/>
      <c r="AB6" s="35"/>
      <c r="AC6" s="35"/>
    </row>
    <row r="7" spans="1:29" ht="12.75">
      <c r="A7" s="42"/>
      <c r="B7" s="42"/>
      <c r="C7" s="42"/>
      <c r="D7" s="42"/>
      <c r="E7" s="43"/>
      <c r="F7" s="44"/>
      <c r="G7" s="44"/>
      <c r="H7" s="45"/>
      <c r="I7" s="45"/>
      <c r="J7" s="43"/>
      <c r="K7" s="43"/>
      <c r="L7" s="43"/>
      <c r="M7" s="47"/>
      <c r="N7" s="43"/>
      <c r="O7" s="43"/>
      <c r="P7" s="42"/>
      <c r="Q7" s="43"/>
      <c r="R7" s="42"/>
      <c r="S7" s="42"/>
      <c r="T7" s="42"/>
      <c r="U7" s="42"/>
      <c r="V7" s="42"/>
      <c r="X7" s="35"/>
      <c r="Y7" s="35"/>
      <c r="Z7" s="35"/>
      <c r="AA7" s="35"/>
      <c r="AB7" s="35"/>
      <c r="AC7" s="35"/>
    </row>
    <row r="8" spans="1:29" ht="18.75">
      <c r="A8" s="42"/>
      <c r="B8" s="116" t="s">
        <v>95</v>
      </c>
      <c r="C8" s="116"/>
      <c r="E8" s="49"/>
      <c r="F8" s="50"/>
      <c r="G8" s="50"/>
      <c r="H8" s="51"/>
      <c r="I8" s="51"/>
      <c r="J8" s="53"/>
      <c r="K8" s="53"/>
      <c r="L8" s="53"/>
      <c r="M8" s="54"/>
      <c r="O8" s="49"/>
      <c r="P8" s="42"/>
      <c r="Q8" s="55"/>
      <c r="R8" s="42"/>
      <c r="S8" s="42"/>
      <c r="T8" s="42"/>
      <c r="U8" s="42"/>
      <c r="V8" s="42"/>
      <c r="X8" s="35"/>
      <c r="Y8" s="35"/>
      <c r="Z8" s="35"/>
      <c r="AA8" s="35"/>
      <c r="AB8" s="35"/>
      <c r="AC8" s="35"/>
    </row>
    <row r="9" spans="1:29" ht="12.75">
      <c r="A9" s="56"/>
      <c r="B9" s="57"/>
      <c r="C9" s="57"/>
      <c r="D9" s="57"/>
      <c r="E9" s="57"/>
      <c r="F9" s="58"/>
      <c r="G9" s="58"/>
      <c r="H9" s="59"/>
      <c r="I9" s="117"/>
      <c r="J9" s="61"/>
      <c r="K9" s="61"/>
      <c r="L9" s="61"/>
      <c r="M9" s="62"/>
      <c r="N9" s="63"/>
      <c r="O9" s="64"/>
      <c r="P9" s="56"/>
      <c r="Q9" s="65"/>
      <c r="R9" s="65"/>
      <c r="S9" s="65"/>
      <c r="T9" s="56"/>
      <c r="U9" s="56"/>
      <c r="V9" s="56"/>
      <c r="X9" s="66"/>
      <c r="Y9" s="66"/>
      <c r="Z9" s="66"/>
      <c r="AA9" s="35"/>
      <c r="AB9" s="35"/>
      <c r="AC9" s="35"/>
    </row>
    <row r="10" spans="1:28" ht="15">
      <c r="A10" s="42"/>
      <c r="B10" s="67" t="s">
        <v>4</v>
      </c>
      <c r="C10" s="67" t="s">
        <v>5</v>
      </c>
      <c r="D10" s="67" t="s">
        <v>6</v>
      </c>
      <c r="E10" s="68" t="s">
        <v>7</v>
      </c>
      <c r="F10" s="69" t="s">
        <v>8</v>
      </c>
      <c r="G10" s="70" t="s">
        <v>8</v>
      </c>
      <c r="H10" s="71" t="s">
        <v>9</v>
      </c>
      <c r="I10" s="118" t="s">
        <v>10</v>
      </c>
      <c r="J10" s="73"/>
      <c r="K10" s="74"/>
      <c r="L10" s="75"/>
      <c r="M10" s="76" t="s">
        <v>11</v>
      </c>
      <c r="N10" s="171" t="s">
        <v>12</v>
      </c>
      <c r="O10" s="171"/>
      <c r="P10" s="78" t="s">
        <v>13</v>
      </c>
      <c r="Q10" s="171" t="s">
        <v>14</v>
      </c>
      <c r="R10" s="171"/>
      <c r="S10" s="171" t="s">
        <v>15</v>
      </c>
      <c r="T10" s="171"/>
      <c r="U10" s="77" t="s">
        <v>16</v>
      </c>
      <c r="V10" s="42"/>
      <c r="X10" s="66"/>
      <c r="Y10" s="66"/>
      <c r="Z10" s="35"/>
      <c r="AA10" s="35"/>
      <c r="AB10" s="35"/>
    </row>
    <row r="11" spans="1:28" ht="12.75" customHeight="1">
      <c r="A11" s="42"/>
      <c r="B11" s="79"/>
      <c r="C11" s="79"/>
      <c r="D11" s="79"/>
      <c r="E11" s="80"/>
      <c r="F11" s="81"/>
      <c r="G11" s="172" t="s">
        <v>17</v>
      </c>
      <c r="H11" s="173" t="s">
        <v>18</v>
      </c>
      <c r="I11" s="173" t="s">
        <v>18</v>
      </c>
      <c r="J11" s="82"/>
      <c r="K11" s="83"/>
      <c r="L11" s="84"/>
      <c r="M11" s="85"/>
      <c r="N11" s="175" t="s">
        <v>19</v>
      </c>
      <c r="O11" s="175"/>
      <c r="P11" s="176" t="s">
        <v>20</v>
      </c>
      <c r="Q11" s="175" t="s">
        <v>21</v>
      </c>
      <c r="R11" s="175"/>
      <c r="S11" s="175" t="s">
        <v>22</v>
      </c>
      <c r="T11" s="175"/>
      <c r="U11" s="86"/>
      <c r="V11" s="42"/>
      <c r="X11" s="66"/>
      <c r="Y11" s="66"/>
      <c r="Z11" s="35"/>
      <c r="AA11" s="35"/>
      <c r="AB11" s="35"/>
    </row>
    <row r="12" spans="1:28" ht="15">
      <c r="A12" s="42"/>
      <c r="B12" s="79"/>
      <c r="C12" s="79"/>
      <c r="D12" s="79"/>
      <c r="E12" s="80"/>
      <c r="F12" s="81"/>
      <c r="G12" s="172"/>
      <c r="H12" s="173"/>
      <c r="I12" s="173"/>
      <c r="J12" s="82"/>
      <c r="K12" s="83"/>
      <c r="L12" s="84"/>
      <c r="M12" s="85" t="s">
        <v>23</v>
      </c>
      <c r="N12" s="175"/>
      <c r="O12" s="175"/>
      <c r="P12" s="176"/>
      <c r="Q12" s="175"/>
      <c r="R12" s="175"/>
      <c r="S12" s="175"/>
      <c r="T12" s="175"/>
      <c r="U12" s="86"/>
      <c r="V12" s="42"/>
      <c r="X12" s="66"/>
      <c r="Y12" s="66"/>
      <c r="Z12" s="35"/>
      <c r="AA12" s="35"/>
      <c r="AB12" s="35"/>
    </row>
    <row r="13" spans="1:28" ht="15.75" customHeight="1">
      <c r="A13" s="87" t="s">
        <v>24</v>
      </c>
      <c r="B13" s="79" t="s">
        <v>25</v>
      </c>
      <c r="C13" s="79" t="s">
        <v>26</v>
      </c>
      <c r="D13" s="79" t="s">
        <v>27</v>
      </c>
      <c r="E13" s="80" t="s">
        <v>28</v>
      </c>
      <c r="F13" s="81" t="s">
        <v>29</v>
      </c>
      <c r="G13" s="88" t="s">
        <v>30</v>
      </c>
      <c r="H13" s="89" t="s">
        <v>16</v>
      </c>
      <c r="I13" s="119" t="s">
        <v>31</v>
      </c>
      <c r="J13" s="82"/>
      <c r="K13" s="83"/>
      <c r="L13" s="84"/>
      <c r="M13" s="85" t="s">
        <v>32</v>
      </c>
      <c r="N13" s="91" t="s">
        <v>33</v>
      </c>
      <c r="O13" s="92" t="s">
        <v>34</v>
      </c>
      <c r="P13" s="93" t="s">
        <v>33</v>
      </c>
      <c r="Q13" s="91" t="s">
        <v>33</v>
      </c>
      <c r="R13" s="92" t="s">
        <v>34</v>
      </c>
      <c r="S13" s="91" t="s">
        <v>33</v>
      </c>
      <c r="T13" s="92" t="s">
        <v>34</v>
      </c>
      <c r="U13" s="86" t="s">
        <v>35</v>
      </c>
      <c r="V13" s="94" t="s">
        <v>36</v>
      </c>
      <c r="X13" s="66"/>
      <c r="Y13" s="66"/>
      <c r="Z13" s="35"/>
      <c r="AA13" s="35"/>
      <c r="AB13" s="35"/>
    </row>
    <row r="14" spans="1:28" ht="12.75">
      <c r="A14" s="95">
        <v>1</v>
      </c>
      <c r="B14" s="120">
        <v>104</v>
      </c>
      <c r="C14" s="121" t="s">
        <v>71</v>
      </c>
      <c r="D14" s="121" t="s">
        <v>72</v>
      </c>
      <c r="E14" s="98">
        <v>500</v>
      </c>
      <c r="F14" s="99">
        <v>0.47222222222222227</v>
      </c>
      <c r="G14" s="99">
        <v>0.48527777777777775</v>
      </c>
      <c r="H14" s="100">
        <v>0.00019675925925925926</v>
      </c>
      <c r="I14" s="122">
        <f aca="true" t="shared" si="0" ref="I14:I45">G14-F14-H14</f>
        <v>0.012858796296296228</v>
      </c>
      <c r="J14" s="102">
        <f aca="true" t="shared" si="1" ref="J14:J45">HOUR(I14)</f>
        <v>0</v>
      </c>
      <c r="K14" s="102">
        <f aca="true" t="shared" si="2" ref="K14:K45">MINUTE(I14)</f>
        <v>18</v>
      </c>
      <c r="L14" s="102">
        <f aca="true" t="shared" si="3" ref="L14:L45">SECOND(I14)</f>
        <v>31</v>
      </c>
      <c r="M14" s="103">
        <f aca="true" t="shared" si="4" ref="M14:M45">(((J14*3600)+(K14*60)+L14)*2)/60</f>
        <v>37.03333333333333</v>
      </c>
      <c r="N14" s="104">
        <v>0</v>
      </c>
      <c r="O14" s="105">
        <v>14.7</v>
      </c>
      <c r="P14" s="106">
        <v>0</v>
      </c>
      <c r="Q14" s="106">
        <v>0</v>
      </c>
      <c r="R14" s="107">
        <v>17.54</v>
      </c>
      <c r="S14" s="104">
        <v>0</v>
      </c>
      <c r="T14" s="105">
        <v>42.1</v>
      </c>
      <c r="U14" s="108">
        <f aca="true" t="shared" si="5" ref="U14:U45">M14+N14+O14+P14+Q14+R14+S14+T14</f>
        <v>111.37333333333333</v>
      </c>
      <c r="V14" s="109">
        <f aca="true" t="shared" si="6" ref="V14:V45">E14-U14</f>
        <v>388.62666666666667</v>
      </c>
      <c r="X14" s="66"/>
      <c r="Y14" s="66"/>
      <c r="Z14" s="35"/>
      <c r="AA14" s="35"/>
      <c r="AB14" s="35"/>
    </row>
    <row r="15" spans="1:28" ht="12.75">
      <c r="A15" s="110">
        <v>2</v>
      </c>
      <c r="B15" s="120">
        <v>58</v>
      </c>
      <c r="C15" s="121" t="s">
        <v>96</v>
      </c>
      <c r="D15" s="121" t="s">
        <v>52</v>
      </c>
      <c r="E15" s="98">
        <v>500</v>
      </c>
      <c r="F15" s="99">
        <v>0.4277777777777778</v>
      </c>
      <c r="G15" s="99">
        <v>0.44297453703703704</v>
      </c>
      <c r="H15" s="100">
        <v>0</v>
      </c>
      <c r="I15" s="122">
        <f t="shared" si="0"/>
        <v>0.01519675925925923</v>
      </c>
      <c r="J15" s="102">
        <f t="shared" si="1"/>
        <v>0</v>
      </c>
      <c r="K15" s="102">
        <f t="shared" si="2"/>
        <v>21</v>
      </c>
      <c r="L15" s="102">
        <f t="shared" si="3"/>
        <v>53</v>
      </c>
      <c r="M15" s="103">
        <f t="shared" si="4"/>
        <v>43.766666666666666</v>
      </c>
      <c r="N15" s="104">
        <v>0</v>
      </c>
      <c r="O15" s="105">
        <v>12.92</v>
      </c>
      <c r="P15" s="106">
        <v>0</v>
      </c>
      <c r="Q15" s="106">
        <v>0</v>
      </c>
      <c r="R15" s="107">
        <v>13.29</v>
      </c>
      <c r="S15" s="104">
        <v>0</v>
      </c>
      <c r="T15" s="105">
        <v>42.62</v>
      </c>
      <c r="U15" s="108">
        <f t="shared" si="5"/>
        <v>112.59666666666666</v>
      </c>
      <c r="V15" s="109">
        <f t="shared" si="6"/>
        <v>387.4033333333333</v>
      </c>
      <c r="X15" s="66"/>
      <c r="Y15" s="66"/>
      <c r="Z15" s="35"/>
      <c r="AA15" s="35"/>
      <c r="AB15" s="35"/>
    </row>
    <row r="16" spans="1:28" ht="12.75">
      <c r="A16" s="110">
        <v>3</v>
      </c>
      <c r="B16" s="120">
        <v>64</v>
      </c>
      <c r="C16" s="121" t="s">
        <v>97</v>
      </c>
      <c r="D16" s="121" t="s">
        <v>98</v>
      </c>
      <c r="E16" s="98">
        <v>500</v>
      </c>
      <c r="F16" s="99">
        <v>0.43333333333333335</v>
      </c>
      <c r="G16" s="99">
        <v>0.45591435185185186</v>
      </c>
      <c r="H16" s="100">
        <v>0.0044212962962962956</v>
      </c>
      <c r="I16" s="122">
        <f t="shared" si="0"/>
        <v>0.01815972222222222</v>
      </c>
      <c r="J16" s="102">
        <f t="shared" si="1"/>
        <v>0</v>
      </c>
      <c r="K16" s="102">
        <f t="shared" si="2"/>
        <v>26</v>
      </c>
      <c r="L16" s="102">
        <f t="shared" si="3"/>
        <v>9</v>
      </c>
      <c r="M16" s="103">
        <f t="shared" si="4"/>
        <v>52.3</v>
      </c>
      <c r="N16" s="104">
        <v>0</v>
      </c>
      <c r="O16" s="105">
        <v>13.42</v>
      </c>
      <c r="P16" s="106">
        <v>0</v>
      </c>
      <c r="Q16" s="106">
        <v>0</v>
      </c>
      <c r="R16" s="107">
        <v>14.85</v>
      </c>
      <c r="S16" s="104">
        <v>0</v>
      </c>
      <c r="T16" s="105">
        <v>34.04</v>
      </c>
      <c r="U16" s="108">
        <f t="shared" si="5"/>
        <v>114.60999999999999</v>
      </c>
      <c r="V16" s="109">
        <f t="shared" si="6"/>
        <v>385.39</v>
      </c>
      <c r="X16" s="66"/>
      <c r="Y16" s="66"/>
      <c r="Z16" s="35"/>
      <c r="AA16" s="35"/>
      <c r="AB16" s="35"/>
    </row>
    <row r="17" spans="1:28" ht="12.75">
      <c r="A17" s="95">
        <v>4</v>
      </c>
      <c r="B17" s="120">
        <v>106</v>
      </c>
      <c r="C17" s="121" t="s">
        <v>62</v>
      </c>
      <c r="D17" s="121" t="s">
        <v>60</v>
      </c>
      <c r="E17" s="98">
        <v>500</v>
      </c>
      <c r="F17" s="99">
        <v>0.47361111111111115</v>
      </c>
      <c r="G17" s="99">
        <v>0.4891319444444444</v>
      </c>
      <c r="H17" s="100">
        <v>0.0009027777777777778</v>
      </c>
      <c r="I17" s="122">
        <f t="shared" si="0"/>
        <v>0.014618055555555483</v>
      </c>
      <c r="J17" s="102">
        <f t="shared" si="1"/>
        <v>0</v>
      </c>
      <c r="K17" s="102">
        <f t="shared" si="2"/>
        <v>21</v>
      </c>
      <c r="L17" s="102">
        <f t="shared" si="3"/>
        <v>3</v>
      </c>
      <c r="M17" s="103">
        <f t="shared" si="4"/>
        <v>42.1</v>
      </c>
      <c r="N17" s="104">
        <v>0</v>
      </c>
      <c r="O17" s="105">
        <v>14.57</v>
      </c>
      <c r="P17" s="106">
        <v>0</v>
      </c>
      <c r="Q17" s="106">
        <v>0</v>
      </c>
      <c r="R17" s="107">
        <v>25.81</v>
      </c>
      <c r="S17" s="104">
        <v>0</v>
      </c>
      <c r="T17" s="105">
        <v>39.34</v>
      </c>
      <c r="U17" s="108">
        <f t="shared" si="5"/>
        <v>121.82000000000001</v>
      </c>
      <c r="V17" s="109">
        <f t="shared" si="6"/>
        <v>378.18</v>
      </c>
      <c r="X17" s="66"/>
      <c r="Y17" s="66"/>
      <c r="Z17" s="35"/>
      <c r="AA17" s="35"/>
      <c r="AB17" s="35"/>
    </row>
    <row r="18" spans="1:28" ht="12.75">
      <c r="A18" s="110">
        <v>5</v>
      </c>
      <c r="B18" s="120">
        <v>172</v>
      </c>
      <c r="C18" s="121" t="s">
        <v>61</v>
      </c>
      <c r="D18" s="121" t="s">
        <v>61</v>
      </c>
      <c r="E18" s="98">
        <v>500</v>
      </c>
      <c r="F18" s="99">
        <v>0.548611111111111</v>
      </c>
      <c r="G18" s="99">
        <v>0.5627083333333334</v>
      </c>
      <c r="H18" s="100">
        <v>0</v>
      </c>
      <c r="I18" s="122">
        <f t="shared" si="0"/>
        <v>0.014097222222222316</v>
      </c>
      <c r="J18" s="102">
        <f t="shared" si="1"/>
        <v>0</v>
      </c>
      <c r="K18" s="102">
        <f t="shared" si="2"/>
        <v>20</v>
      </c>
      <c r="L18" s="102">
        <f t="shared" si="3"/>
        <v>18</v>
      </c>
      <c r="M18" s="103">
        <f t="shared" si="4"/>
        <v>40.6</v>
      </c>
      <c r="N18" s="104">
        <v>0</v>
      </c>
      <c r="O18" s="105">
        <v>15.4</v>
      </c>
      <c r="P18" s="106">
        <v>0</v>
      </c>
      <c r="Q18" s="106">
        <v>0</v>
      </c>
      <c r="R18" s="107">
        <v>24.4</v>
      </c>
      <c r="S18" s="104">
        <v>0</v>
      </c>
      <c r="T18" s="105">
        <v>41.55</v>
      </c>
      <c r="U18" s="108">
        <f t="shared" si="5"/>
        <v>121.95</v>
      </c>
      <c r="V18" s="109">
        <f t="shared" si="6"/>
        <v>378.05</v>
      </c>
      <c r="X18" s="66"/>
      <c r="Y18" s="66"/>
      <c r="Z18" s="35"/>
      <c r="AA18" s="35"/>
      <c r="AB18" s="35"/>
    </row>
    <row r="19" spans="1:28" ht="12.75">
      <c r="A19" s="110">
        <v>6</v>
      </c>
      <c r="B19" s="120">
        <v>40</v>
      </c>
      <c r="C19" s="121" t="s">
        <v>83</v>
      </c>
      <c r="D19" s="121" t="s">
        <v>83</v>
      </c>
      <c r="E19" s="98">
        <v>500</v>
      </c>
      <c r="F19" s="99">
        <v>0.41111111111111115</v>
      </c>
      <c r="G19" s="99">
        <v>0.4273611111111111</v>
      </c>
      <c r="H19" s="100">
        <v>0.000775462962962963</v>
      </c>
      <c r="I19" s="122">
        <f t="shared" si="0"/>
        <v>0.015474537037036967</v>
      </c>
      <c r="J19" s="102">
        <f t="shared" si="1"/>
        <v>0</v>
      </c>
      <c r="K19" s="102">
        <f t="shared" si="2"/>
        <v>22</v>
      </c>
      <c r="L19" s="102">
        <f t="shared" si="3"/>
        <v>17</v>
      </c>
      <c r="M19" s="103">
        <f t="shared" si="4"/>
        <v>44.56666666666667</v>
      </c>
      <c r="N19" s="104">
        <v>0</v>
      </c>
      <c r="O19" s="105">
        <v>15.45</v>
      </c>
      <c r="P19" s="106">
        <v>0</v>
      </c>
      <c r="Q19" s="106">
        <v>0</v>
      </c>
      <c r="R19" s="107">
        <v>19.1</v>
      </c>
      <c r="S19" s="104">
        <v>0</v>
      </c>
      <c r="T19" s="105">
        <v>45.06</v>
      </c>
      <c r="U19" s="108">
        <f t="shared" si="5"/>
        <v>124.17666666666668</v>
      </c>
      <c r="V19" s="109">
        <f t="shared" si="6"/>
        <v>375.8233333333333</v>
      </c>
      <c r="X19" s="66"/>
      <c r="Y19" s="111"/>
      <c r="Z19" s="35"/>
      <c r="AA19" s="35"/>
      <c r="AB19" s="35"/>
    </row>
    <row r="20" spans="1:28" ht="12.75">
      <c r="A20" s="95">
        <v>7</v>
      </c>
      <c r="B20" s="120">
        <v>163</v>
      </c>
      <c r="C20" s="121" t="s">
        <v>99</v>
      </c>
      <c r="D20" s="121" t="s">
        <v>70</v>
      </c>
      <c r="E20" s="98">
        <v>500</v>
      </c>
      <c r="F20" s="99">
        <v>0.5361111111111111</v>
      </c>
      <c r="G20" s="99">
        <v>0.5522569444444444</v>
      </c>
      <c r="H20" s="100">
        <v>0</v>
      </c>
      <c r="I20" s="122">
        <f t="shared" si="0"/>
        <v>0.016145833333333304</v>
      </c>
      <c r="J20" s="102">
        <f t="shared" si="1"/>
        <v>0</v>
      </c>
      <c r="K20" s="102">
        <f t="shared" si="2"/>
        <v>23</v>
      </c>
      <c r="L20" s="102">
        <f t="shared" si="3"/>
        <v>15</v>
      </c>
      <c r="M20" s="103">
        <f t="shared" si="4"/>
        <v>46.5</v>
      </c>
      <c r="N20" s="104">
        <v>2</v>
      </c>
      <c r="O20" s="105">
        <v>15.48</v>
      </c>
      <c r="P20" s="106">
        <v>0</v>
      </c>
      <c r="Q20" s="106">
        <v>0</v>
      </c>
      <c r="R20" s="107">
        <v>19.89</v>
      </c>
      <c r="S20" s="104">
        <v>0</v>
      </c>
      <c r="T20" s="105">
        <v>40.41</v>
      </c>
      <c r="U20" s="108">
        <f t="shared" si="5"/>
        <v>124.28</v>
      </c>
      <c r="V20" s="109">
        <f t="shared" si="6"/>
        <v>375.72</v>
      </c>
      <c r="X20" s="66"/>
      <c r="Y20" s="66"/>
      <c r="Z20" s="35"/>
      <c r="AA20" s="35"/>
      <c r="AB20" s="35"/>
    </row>
    <row r="21" spans="1:28" ht="12.75">
      <c r="A21" s="110">
        <v>8</v>
      </c>
      <c r="B21" s="120">
        <v>116</v>
      </c>
      <c r="C21" s="121" t="s">
        <v>100</v>
      </c>
      <c r="D21" s="121" t="s">
        <v>74</v>
      </c>
      <c r="E21" s="98">
        <v>500</v>
      </c>
      <c r="F21" s="99">
        <v>0.48333333333333334</v>
      </c>
      <c r="G21" s="99">
        <v>0.5011805555555556</v>
      </c>
      <c r="H21" s="100">
        <v>0.0013194444444444443</v>
      </c>
      <c r="I21" s="122">
        <f t="shared" si="0"/>
        <v>0.01652777777777785</v>
      </c>
      <c r="J21" s="102">
        <f t="shared" si="1"/>
        <v>0</v>
      </c>
      <c r="K21" s="102">
        <f t="shared" si="2"/>
        <v>23</v>
      </c>
      <c r="L21" s="102">
        <f t="shared" si="3"/>
        <v>48</v>
      </c>
      <c r="M21" s="103">
        <f t="shared" si="4"/>
        <v>47.6</v>
      </c>
      <c r="N21" s="104">
        <v>0</v>
      </c>
      <c r="O21" s="105">
        <v>13.84</v>
      </c>
      <c r="P21" s="106">
        <v>0</v>
      </c>
      <c r="Q21" s="106">
        <v>0</v>
      </c>
      <c r="R21" s="107">
        <v>16.17</v>
      </c>
      <c r="S21" s="104">
        <v>0</v>
      </c>
      <c r="T21" s="105">
        <v>47.45</v>
      </c>
      <c r="U21" s="108">
        <f t="shared" si="5"/>
        <v>125.06</v>
      </c>
      <c r="V21" s="109">
        <f t="shared" si="6"/>
        <v>374.94</v>
      </c>
      <c r="X21" s="66"/>
      <c r="Y21" s="66"/>
      <c r="Z21" s="35"/>
      <c r="AA21" s="35"/>
      <c r="AB21" s="35"/>
    </row>
    <row r="22" spans="1:28" ht="12.75">
      <c r="A22" s="110">
        <v>9</v>
      </c>
      <c r="B22" s="120">
        <v>98</v>
      </c>
      <c r="C22" s="121" t="s">
        <v>101</v>
      </c>
      <c r="D22" s="121" t="s">
        <v>102</v>
      </c>
      <c r="E22" s="98">
        <v>500</v>
      </c>
      <c r="F22" s="99">
        <v>0.4666666666666666</v>
      </c>
      <c r="G22" s="99">
        <v>0.48194444444444445</v>
      </c>
      <c r="H22" s="100">
        <v>0</v>
      </c>
      <c r="I22" s="122">
        <f t="shared" si="0"/>
        <v>0.015277777777777835</v>
      </c>
      <c r="J22" s="102">
        <f t="shared" si="1"/>
        <v>0</v>
      </c>
      <c r="K22" s="102">
        <f t="shared" si="2"/>
        <v>22</v>
      </c>
      <c r="L22" s="102">
        <f t="shared" si="3"/>
        <v>0</v>
      </c>
      <c r="M22" s="103">
        <f t="shared" si="4"/>
        <v>44</v>
      </c>
      <c r="N22" s="104">
        <v>0</v>
      </c>
      <c r="O22" s="105">
        <v>16.55</v>
      </c>
      <c r="P22" s="106">
        <v>0</v>
      </c>
      <c r="Q22" s="106">
        <v>0</v>
      </c>
      <c r="R22" s="107">
        <v>17.56</v>
      </c>
      <c r="S22" s="104">
        <v>0</v>
      </c>
      <c r="T22" s="105">
        <v>48.03</v>
      </c>
      <c r="U22" s="108">
        <f t="shared" si="5"/>
        <v>126.14</v>
      </c>
      <c r="V22" s="109">
        <f t="shared" si="6"/>
        <v>373.86</v>
      </c>
      <c r="X22" s="66"/>
      <c r="Y22" s="66"/>
      <c r="Z22" s="35"/>
      <c r="AA22" s="35"/>
      <c r="AB22" s="35"/>
    </row>
    <row r="23" spans="1:28" ht="12.75">
      <c r="A23" s="95">
        <v>10</v>
      </c>
      <c r="B23" s="120">
        <v>70</v>
      </c>
      <c r="C23" s="121" t="s">
        <v>103</v>
      </c>
      <c r="D23" s="121" t="s">
        <v>40</v>
      </c>
      <c r="E23" s="98">
        <v>500</v>
      </c>
      <c r="F23" s="99">
        <v>0.4388888888888889</v>
      </c>
      <c r="G23" s="99">
        <v>0.454988425925926</v>
      </c>
      <c r="H23" s="100">
        <v>0.0011458333333333333</v>
      </c>
      <c r="I23" s="122">
        <f t="shared" si="0"/>
        <v>0.014953703703703759</v>
      </c>
      <c r="J23" s="102">
        <f t="shared" si="1"/>
        <v>0</v>
      </c>
      <c r="K23" s="102">
        <f t="shared" si="2"/>
        <v>21</v>
      </c>
      <c r="L23" s="102">
        <f t="shared" si="3"/>
        <v>32</v>
      </c>
      <c r="M23" s="103">
        <f t="shared" si="4"/>
        <v>43.06666666666667</v>
      </c>
      <c r="N23" s="104">
        <v>0</v>
      </c>
      <c r="O23" s="105">
        <v>12.87</v>
      </c>
      <c r="P23" s="106">
        <v>0</v>
      </c>
      <c r="Q23" s="106">
        <v>0</v>
      </c>
      <c r="R23" s="107">
        <v>11.86</v>
      </c>
      <c r="S23" s="104">
        <v>0</v>
      </c>
      <c r="T23" s="105">
        <v>60.57</v>
      </c>
      <c r="U23" s="108">
        <f t="shared" si="5"/>
        <v>128.36666666666667</v>
      </c>
      <c r="V23" s="109">
        <f t="shared" si="6"/>
        <v>371.6333333333333</v>
      </c>
      <c r="X23" s="66"/>
      <c r="Y23" s="66"/>
      <c r="Z23" s="35"/>
      <c r="AA23" s="35"/>
      <c r="AB23" s="35"/>
    </row>
    <row r="24" spans="1:28" ht="12.75">
      <c r="A24" s="110">
        <v>11</v>
      </c>
      <c r="B24" s="120">
        <v>134</v>
      </c>
      <c r="C24" s="121" t="s">
        <v>88</v>
      </c>
      <c r="D24" s="121" t="s">
        <v>89</v>
      </c>
      <c r="E24" s="98">
        <v>500</v>
      </c>
      <c r="F24" s="99">
        <v>0.5013888888888889</v>
      </c>
      <c r="G24" s="99">
        <v>0.5158101851851852</v>
      </c>
      <c r="H24" s="100">
        <v>0.0011226851851851851</v>
      </c>
      <c r="I24" s="122">
        <f t="shared" si="0"/>
        <v>0.013298611111111108</v>
      </c>
      <c r="J24" s="102">
        <f t="shared" si="1"/>
        <v>0</v>
      </c>
      <c r="K24" s="102">
        <f t="shared" si="2"/>
        <v>19</v>
      </c>
      <c r="L24" s="102">
        <f t="shared" si="3"/>
        <v>9</v>
      </c>
      <c r="M24" s="103">
        <f t="shared" si="4"/>
        <v>38.3</v>
      </c>
      <c r="N24" s="104">
        <v>0</v>
      </c>
      <c r="O24" s="105">
        <v>16.97</v>
      </c>
      <c r="P24" s="106">
        <v>0</v>
      </c>
      <c r="Q24" s="106">
        <v>0</v>
      </c>
      <c r="R24" s="107">
        <v>21.79</v>
      </c>
      <c r="S24" s="104">
        <v>0</v>
      </c>
      <c r="T24" s="105">
        <v>51.6</v>
      </c>
      <c r="U24" s="108">
        <f t="shared" si="5"/>
        <v>128.66</v>
      </c>
      <c r="V24" s="109">
        <f t="shared" si="6"/>
        <v>371.34000000000003</v>
      </c>
      <c r="X24" s="66"/>
      <c r="Y24" s="66"/>
      <c r="Z24" s="35"/>
      <c r="AA24" s="35"/>
      <c r="AB24" s="35"/>
    </row>
    <row r="25" spans="1:28" ht="12.75">
      <c r="A25" s="110">
        <v>12</v>
      </c>
      <c r="B25" s="120">
        <v>86</v>
      </c>
      <c r="C25" s="121" t="s">
        <v>104</v>
      </c>
      <c r="D25" s="121" t="s">
        <v>105</v>
      </c>
      <c r="E25" s="98">
        <v>500</v>
      </c>
      <c r="F25" s="112">
        <v>0.45555555555555555</v>
      </c>
      <c r="G25" s="99">
        <v>0.47563657407407406</v>
      </c>
      <c r="H25" s="100">
        <v>9.259259259259259E-05</v>
      </c>
      <c r="I25" s="122">
        <f t="shared" si="0"/>
        <v>0.01998842592592592</v>
      </c>
      <c r="J25" s="102">
        <f t="shared" si="1"/>
        <v>0</v>
      </c>
      <c r="K25" s="102">
        <f t="shared" si="2"/>
        <v>28</v>
      </c>
      <c r="L25" s="102">
        <f t="shared" si="3"/>
        <v>47</v>
      </c>
      <c r="M25" s="103">
        <f t="shared" si="4"/>
        <v>57.56666666666667</v>
      </c>
      <c r="N25" s="104">
        <v>0</v>
      </c>
      <c r="O25" s="105">
        <v>15.17</v>
      </c>
      <c r="P25" s="106">
        <v>0</v>
      </c>
      <c r="Q25" s="106">
        <v>0</v>
      </c>
      <c r="R25" s="107">
        <v>18.2</v>
      </c>
      <c r="S25" s="104">
        <v>0</v>
      </c>
      <c r="T25" s="105">
        <v>37.76</v>
      </c>
      <c r="U25" s="108">
        <f t="shared" si="5"/>
        <v>128.69666666666666</v>
      </c>
      <c r="V25" s="109">
        <f t="shared" si="6"/>
        <v>371.30333333333334</v>
      </c>
      <c r="X25" s="66"/>
      <c r="Y25" s="66"/>
      <c r="Z25" s="35"/>
      <c r="AA25" s="35"/>
      <c r="AB25" s="35"/>
    </row>
    <row r="26" spans="1:28" ht="12.75">
      <c r="A26" s="95">
        <v>13</v>
      </c>
      <c r="B26" s="120">
        <v>143</v>
      </c>
      <c r="C26" s="121" t="s">
        <v>106</v>
      </c>
      <c r="D26" s="121" t="s">
        <v>107</v>
      </c>
      <c r="E26" s="98">
        <v>500</v>
      </c>
      <c r="F26" s="99">
        <v>0.5083333333333333</v>
      </c>
      <c r="G26" s="99">
        <v>0.52375</v>
      </c>
      <c r="H26" s="100">
        <v>0</v>
      </c>
      <c r="I26" s="122">
        <f t="shared" si="0"/>
        <v>0.015416666666666745</v>
      </c>
      <c r="J26" s="102">
        <f t="shared" si="1"/>
        <v>0</v>
      </c>
      <c r="K26" s="102">
        <f t="shared" si="2"/>
        <v>22</v>
      </c>
      <c r="L26" s="102">
        <f t="shared" si="3"/>
        <v>12</v>
      </c>
      <c r="M26" s="103">
        <f t="shared" si="4"/>
        <v>44.4</v>
      </c>
      <c r="N26" s="104">
        <v>0</v>
      </c>
      <c r="O26" s="105">
        <v>14.51</v>
      </c>
      <c r="P26" s="106">
        <v>0</v>
      </c>
      <c r="Q26" s="106">
        <v>0</v>
      </c>
      <c r="R26" s="107">
        <v>30.75</v>
      </c>
      <c r="S26" s="104">
        <v>0</v>
      </c>
      <c r="T26" s="105">
        <v>39.46</v>
      </c>
      <c r="U26" s="108">
        <f t="shared" si="5"/>
        <v>129.12</v>
      </c>
      <c r="V26" s="109">
        <f t="shared" si="6"/>
        <v>370.88</v>
      </c>
      <c r="X26" s="66"/>
      <c r="Y26" s="66"/>
      <c r="Z26" s="35"/>
      <c r="AA26" s="35"/>
      <c r="AB26" s="35"/>
    </row>
    <row r="27" spans="1:28" ht="12.75">
      <c r="A27" s="110">
        <v>14</v>
      </c>
      <c r="B27" s="120">
        <v>110</v>
      </c>
      <c r="C27" s="121" t="s">
        <v>108</v>
      </c>
      <c r="D27" s="121" t="s">
        <v>109</v>
      </c>
      <c r="E27" s="98">
        <v>500</v>
      </c>
      <c r="F27" s="99">
        <v>0.4777777777777778</v>
      </c>
      <c r="G27" s="99">
        <v>0.4973032407407407</v>
      </c>
      <c r="H27" s="100">
        <v>0.0011226851851851851</v>
      </c>
      <c r="I27" s="122">
        <f t="shared" si="0"/>
        <v>0.01840277777777774</v>
      </c>
      <c r="J27" s="102">
        <f t="shared" si="1"/>
        <v>0</v>
      </c>
      <c r="K27" s="102">
        <f t="shared" si="2"/>
        <v>26</v>
      </c>
      <c r="L27" s="102">
        <f t="shared" si="3"/>
        <v>30</v>
      </c>
      <c r="M27" s="103">
        <f t="shared" si="4"/>
        <v>53</v>
      </c>
      <c r="N27" s="104">
        <v>0</v>
      </c>
      <c r="O27" s="105">
        <v>15.87</v>
      </c>
      <c r="P27" s="106">
        <v>0</v>
      </c>
      <c r="Q27" s="106">
        <v>0</v>
      </c>
      <c r="R27" s="107">
        <v>14.78</v>
      </c>
      <c r="S27" s="104">
        <v>0</v>
      </c>
      <c r="T27" s="105">
        <v>47.49</v>
      </c>
      <c r="U27" s="108">
        <f t="shared" si="5"/>
        <v>131.14000000000001</v>
      </c>
      <c r="V27" s="109">
        <f t="shared" si="6"/>
        <v>368.86</v>
      </c>
      <c r="X27" s="66"/>
      <c r="Y27" s="66"/>
      <c r="Z27" s="35"/>
      <c r="AA27" s="35"/>
      <c r="AB27" s="35"/>
    </row>
    <row r="28" spans="1:28" ht="12.75">
      <c r="A28" s="110">
        <v>15</v>
      </c>
      <c r="B28" s="120">
        <v>28</v>
      </c>
      <c r="C28" s="121" t="s">
        <v>110</v>
      </c>
      <c r="D28" s="121" t="s">
        <v>111</v>
      </c>
      <c r="E28" s="98">
        <v>500</v>
      </c>
      <c r="F28" s="99">
        <v>0.4</v>
      </c>
      <c r="G28" s="99">
        <v>0.4208217592592593</v>
      </c>
      <c r="H28" s="100">
        <v>0</v>
      </c>
      <c r="I28" s="122">
        <f t="shared" si="0"/>
        <v>0.020821759259259276</v>
      </c>
      <c r="J28" s="102">
        <f t="shared" si="1"/>
        <v>0</v>
      </c>
      <c r="K28" s="102">
        <f t="shared" si="2"/>
        <v>29</v>
      </c>
      <c r="L28" s="102">
        <f t="shared" si="3"/>
        <v>59</v>
      </c>
      <c r="M28" s="103">
        <f t="shared" si="4"/>
        <v>59.96666666666667</v>
      </c>
      <c r="N28" s="104">
        <v>0</v>
      </c>
      <c r="O28" s="105">
        <v>15.07</v>
      </c>
      <c r="P28" s="106">
        <v>0</v>
      </c>
      <c r="Q28" s="106">
        <v>0</v>
      </c>
      <c r="R28" s="107">
        <v>16.82</v>
      </c>
      <c r="S28" s="104">
        <v>0</v>
      </c>
      <c r="T28" s="105">
        <v>39.71</v>
      </c>
      <c r="U28" s="108">
        <f t="shared" si="5"/>
        <v>131.56666666666666</v>
      </c>
      <c r="V28" s="109">
        <f t="shared" si="6"/>
        <v>368.43333333333334</v>
      </c>
      <c r="X28" s="66"/>
      <c r="Y28" s="66"/>
      <c r="Z28" s="35"/>
      <c r="AA28" s="35"/>
      <c r="AB28" s="35"/>
    </row>
    <row r="29" spans="1:28" ht="12.75">
      <c r="A29" s="95">
        <v>16</v>
      </c>
      <c r="B29" s="120">
        <v>92</v>
      </c>
      <c r="C29" s="121" t="s">
        <v>112</v>
      </c>
      <c r="D29" s="121" t="s">
        <v>113</v>
      </c>
      <c r="E29" s="98">
        <v>500</v>
      </c>
      <c r="F29" s="99">
        <v>0.4611111111111111</v>
      </c>
      <c r="G29" s="99">
        <v>0.47732638888888884</v>
      </c>
      <c r="H29" s="100">
        <v>0</v>
      </c>
      <c r="I29" s="122">
        <f t="shared" si="0"/>
        <v>0.01621527777777776</v>
      </c>
      <c r="J29" s="102">
        <f t="shared" si="1"/>
        <v>0</v>
      </c>
      <c r="K29" s="102">
        <f t="shared" si="2"/>
        <v>23</v>
      </c>
      <c r="L29" s="102">
        <f t="shared" si="3"/>
        <v>21</v>
      </c>
      <c r="M29" s="103">
        <f t="shared" si="4"/>
        <v>46.7</v>
      </c>
      <c r="N29" s="104">
        <v>0</v>
      </c>
      <c r="O29" s="105">
        <v>16.17</v>
      </c>
      <c r="P29" s="106">
        <v>0</v>
      </c>
      <c r="Q29" s="106">
        <v>10</v>
      </c>
      <c r="R29" s="107">
        <v>15.85</v>
      </c>
      <c r="S29" s="104">
        <v>0</v>
      </c>
      <c r="T29" s="105">
        <v>44.1</v>
      </c>
      <c r="U29" s="108">
        <f t="shared" si="5"/>
        <v>132.82</v>
      </c>
      <c r="V29" s="109">
        <f t="shared" si="6"/>
        <v>367.18</v>
      </c>
      <c r="X29" s="66"/>
      <c r="Y29" s="66"/>
      <c r="Z29" s="35"/>
      <c r="AA29" s="35"/>
      <c r="AB29" s="35"/>
    </row>
    <row r="30" spans="1:28" ht="12.75">
      <c r="A30" s="110">
        <v>17</v>
      </c>
      <c r="B30" s="120">
        <v>81</v>
      </c>
      <c r="C30" s="121" t="s">
        <v>114</v>
      </c>
      <c r="D30" s="121" t="s">
        <v>48</v>
      </c>
      <c r="E30" s="98">
        <v>500</v>
      </c>
      <c r="F30" s="99">
        <v>0.45</v>
      </c>
      <c r="G30" s="99">
        <v>0.4707175925925926</v>
      </c>
      <c r="H30" s="100">
        <v>0.001712962962962963</v>
      </c>
      <c r="I30" s="122">
        <f t="shared" si="0"/>
        <v>0.019004629629629628</v>
      </c>
      <c r="J30" s="102">
        <f t="shared" si="1"/>
        <v>0</v>
      </c>
      <c r="K30" s="102">
        <f t="shared" si="2"/>
        <v>27</v>
      </c>
      <c r="L30" s="102">
        <f t="shared" si="3"/>
        <v>22</v>
      </c>
      <c r="M30" s="103">
        <f t="shared" si="4"/>
        <v>54.733333333333334</v>
      </c>
      <c r="N30" s="104">
        <v>0</v>
      </c>
      <c r="O30" s="105">
        <v>15.47</v>
      </c>
      <c r="P30" s="106">
        <v>0</v>
      </c>
      <c r="Q30" s="106">
        <v>0</v>
      </c>
      <c r="R30" s="107">
        <v>18.63</v>
      </c>
      <c r="S30" s="104">
        <v>0</v>
      </c>
      <c r="T30" s="105">
        <v>44.69</v>
      </c>
      <c r="U30" s="108">
        <f t="shared" si="5"/>
        <v>133.5233333333333</v>
      </c>
      <c r="V30" s="109">
        <f t="shared" si="6"/>
        <v>366.4766666666667</v>
      </c>
      <c r="X30" s="66"/>
      <c r="Y30" s="66"/>
      <c r="Z30" s="35"/>
      <c r="AA30" s="35"/>
      <c r="AB30" s="35"/>
    </row>
    <row r="31" spans="1:28" ht="12.75">
      <c r="A31" s="110">
        <v>18</v>
      </c>
      <c r="B31" s="120">
        <v>76</v>
      </c>
      <c r="C31" s="121" t="s">
        <v>115</v>
      </c>
      <c r="D31" s="121" t="s">
        <v>116</v>
      </c>
      <c r="E31" s="98">
        <v>500</v>
      </c>
      <c r="F31" s="99">
        <v>0.4444444444444444</v>
      </c>
      <c r="G31" s="99">
        <v>0.46494212962962966</v>
      </c>
      <c r="H31" s="100">
        <v>0</v>
      </c>
      <c r="I31" s="122">
        <f t="shared" si="0"/>
        <v>0.020497685185185244</v>
      </c>
      <c r="J31" s="102">
        <f t="shared" si="1"/>
        <v>0</v>
      </c>
      <c r="K31" s="102">
        <f t="shared" si="2"/>
        <v>29</v>
      </c>
      <c r="L31" s="102">
        <f t="shared" si="3"/>
        <v>31</v>
      </c>
      <c r="M31" s="103">
        <f t="shared" si="4"/>
        <v>59.03333333333333</v>
      </c>
      <c r="N31" s="104">
        <v>0</v>
      </c>
      <c r="O31" s="105">
        <v>12.12</v>
      </c>
      <c r="P31" s="106">
        <v>0</v>
      </c>
      <c r="Q31" s="106">
        <v>5</v>
      </c>
      <c r="R31" s="107">
        <v>13.51</v>
      </c>
      <c r="S31" s="104">
        <v>0</v>
      </c>
      <c r="T31" s="105">
        <v>46.56</v>
      </c>
      <c r="U31" s="108">
        <f t="shared" si="5"/>
        <v>136.22333333333336</v>
      </c>
      <c r="V31" s="109">
        <f t="shared" si="6"/>
        <v>363.77666666666664</v>
      </c>
      <c r="X31" s="66"/>
      <c r="Y31" s="66"/>
      <c r="Z31" s="35"/>
      <c r="AA31" s="35"/>
      <c r="AB31" s="35"/>
    </row>
    <row r="32" spans="1:28" ht="12.75">
      <c r="A32" s="95">
        <v>19</v>
      </c>
      <c r="B32" s="120">
        <v>168</v>
      </c>
      <c r="C32" s="121" t="s">
        <v>117</v>
      </c>
      <c r="D32" s="121" t="s">
        <v>118</v>
      </c>
      <c r="E32" s="98">
        <v>500</v>
      </c>
      <c r="F32" s="99">
        <v>0.5430555555555555</v>
      </c>
      <c r="G32" s="99">
        <v>0.5614814814814815</v>
      </c>
      <c r="H32" s="100">
        <v>0.0010416666666666667</v>
      </c>
      <c r="I32" s="122">
        <f t="shared" si="0"/>
        <v>0.01738425925925929</v>
      </c>
      <c r="J32" s="102">
        <f t="shared" si="1"/>
        <v>0</v>
      </c>
      <c r="K32" s="102">
        <f t="shared" si="2"/>
        <v>25</v>
      </c>
      <c r="L32" s="102">
        <f t="shared" si="3"/>
        <v>2</v>
      </c>
      <c r="M32" s="103">
        <f t="shared" si="4"/>
        <v>50.06666666666667</v>
      </c>
      <c r="N32" s="104">
        <v>2</v>
      </c>
      <c r="O32" s="105">
        <v>14.97</v>
      </c>
      <c r="P32" s="106">
        <v>4</v>
      </c>
      <c r="Q32" s="106">
        <v>0</v>
      </c>
      <c r="R32" s="107">
        <v>18.2</v>
      </c>
      <c r="S32" s="104">
        <v>0</v>
      </c>
      <c r="T32" s="105">
        <v>50.02</v>
      </c>
      <c r="U32" s="108">
        <f t="shared" si="5"/>
        <v>139.2566666666667</v>
      </c>
      <c r="V32" s="109">
        <f t="shared" si="6"/>
        <v>360.74333333333334</v>
      </c>
      <c r="X32" s="66"/>
      <c r="Y32" s="66"/>
      <c r="Z32" s="35"/>
      <c r="AA32" s="35"/>
      <c r="AB32" s="35"/>
    </row>
    <row r="33" spans="1:28" ht="12.75">
      <c r="A33" s="110">
        <v>20</v>
      </c>
      <c r="B33" s="120">
        <v>16</v>
      </c>
      <c r="C33" s="121" t="s">
        <v>119</v>
      </c>
      <c r="D33" s="121" t="s">
        <v>120</v>
      </c>
      <c r="E33" s="98">
        <v>500</v>
      </c>
      <c r="F33" s="99">
        <v>0.3888888888888889</v>
      </c>
      <c r="G33" s="99">
        <v>0.40875</v>
      </c>
      <c r="H33" s="100">
        <v>0</v>
      </c>
      <c r="I33" s="122">
        <f t="shared" si="0"/>
        <v>0.019861111111111107</v>
      </c>
      <c r="J33" s="102">
        <f t="shared" si="1"/>
        <v>0</v>
      </c>
      <c r="K33" s="102">
        <f t="shared" si="2"/>
        <v>28</v>
      </c>
      <c r="L33" s="102">
        <f t="shared" si="3"/>
        <v>36</v>
      </c>
      <c r="M33" s="103">
        <f t="shared" si="4"/>
        <v>57.2</v>
      </c>
      <c r="N33" s="104">
        <v>0</v>
      </c>
      <c r="O33" s="105">
        <v>14.04</v>
      </c>
      <c r="P33" s="106">
        <v>0</v>
      </c>
      <c r="Q33" s="106">
        <v>0</v>
      </c>
      <c r="R33" s="107">
        <v>17.59</v>
      </c>
      <c r="S33" s="104">
        <v>0</v>
      </c>
      <c r="T33" s="105">
        <v>52.09</v>
      </c>
      <c r="U33" s="108">
        <f t="shared" si="5"/>
        <v>140.92000000000002</v>
      </c>
      <c r="V33" s="109">
        <f t="shared" si="6"/>
        <v>359.08</v>
      </c>
      <c r="X33" s="66"/>
      <c r="Y33" s="66"/>
      <c r="Z33" s="35"/>
      <c r="AA33" s="35"/>
      <c r="AB33" s="35"/>
    </row>
    <row r="34" spans="1:22" s="35" customFormat="1" ht="12.75">
      <c r="A34" s="110">
        <v>21</v>
      </c>
      <c r="B34" s="120">
        <v>151</v>
      </c>
      <c r="C34" s="121" t="s">
        <v>121</v>
      </c>
      <c r="D34" s="121" t="s">
        <v>122</v>
      </c>
      <c r="E34" s="98">
        <v>500</v>
      </c>
      <c r="F34" s="112">
        <v>0.5194444444444445</v>
      </c>
      <c r="G34" s="99">
        <v>0.5389930555555555</v>
      </c>
      <c r="H34" s="100">
        <v>0.0007060185185185185</v>
      </c>
      <c r="I34" s="122">
        <f t="shared" si="0"/>
        <v>0.01884259259259254</v>
      </c>
      <c r="J34" s="102">
        <f t="shared" si="1"/>
        <v>0</v>
      </c>
      <c r="K34" s="102">
        <f t="shared" si="2"/>
        <v>27</v>
      </c>
      <c r="L34" s="102">
        <f t="shared" si="3"/>
        <v>8</v>
      </c>
      <c r="M34" s="103">
        <f t="shared" si="4"/>
        <v>54.266666666666666</v>
      </c>
      <c r="N34" s="104">
        <v>2</v>
      </c>
      <c r="O34" s="105">
        <v>16.68</v>
      </c>
      <c r="P34" s="106">
        <v>2</v>
      </c>
      <c r="Q34" s="106">
        <v>0</v>
      </c>
      <c r="R34" s="107">
        <v>19.57</v>
      </c>
      <c r="S34" s="104">
        <v>0</v>
      </c>
      <c r="T34" s="105">
        <v>51.6</v>
      </c>
      <c r="U34" s="108">
        <f t="shared" si="5"/>
        <v>146.11666666666665</v>
      </c>
      <c r="V34" s="109">
        <f t="shared" si="6"/>
        <v>353.8833333333333</v>
      </c>
    </row>
    <row r="35" spans="1:22" s="35" customFormat="1" ht="12.75">
      <c r="A35" s="95">
        <v>22</v>
      </c>
      <c r="B35" s="120">
        <v>10</v>
      </c>
      <c r="C35" s="121" t="s">
        <v>123</v>
      </c>
      <c r="D35" s="121" t="s">
        <v>66</v>
      </c>
      <c r="E35" s="98">
        <v>500</v>
      </c>
      <c r="F35" s="99">
        <v>0.3833333333333333</v>
      </c>
      <c r="G35" s="99">
        <v>0.4050810185185185</v>
      </c>
      <c r="H35" s="100">
        <v>0.0043055555555555555</v>
      </c>
      <c r="I35" s="122">
        <f t="shared" si="0"/>
        <v>0.01744212962962966</v>
      </c>
      <c r="J35" s="102">
        <f t="shared" si="1"/>
        <v>0</v>
      </c>
      <c r="K35" s="102">
        <f t="shared" si="2"/>
        <v>25</v>
      </c>
      <c r="L35" s="102">
        <f t="shared" si="3"/>
        <v>7</v>
      </c>
      <c r="M35" s="103">
        <f t="shared" si="4"/>
        <v>50.233333333333334</v>
      </c>
      <c r="N35" s="104">
        <v>0</v>
      </c>
      <c r="O35" s="105">
        <v>19</v>
      </c>
      <c r="P35" s="106">
        <v>0</v>
      </c>
      <c r="Q35" s="106">
        <v>0</v>
      </c>
      <c r="R35" s="107">
        <v>20.63</v>
      </c>
      <c r="S35" s="104">
        <v>0</v>
      </c>
      <c r="T35" s="105">
        <v>56.31</v>
      </c>
      <c r="U35" s="108">
        <f t="shared" si="5"/>
        <v>146.17333333333335</v>
      </c>
      <c r="V35" s="109">
        <f t="shared" si="6"/>
        <v>353.82666666666665</v>
      </c>
    </row>
    <row r="36" spans="1:22" s="35" customFormat="1" ht="12.75">
      <c r="A36" s="110">
        <v>23</v>
      </c>
      <c r="B36" s="120">
        <v>34</v>
      </c>
      <c r="C36" s="121" t="s">
        <v>124</v>
      </c>
      <c r="D36" s="121" t="s">
        <v>124</v>
      </c>
      <c r="E36" s="98">
        <v>500</v>
      </c>
      <c r="F36" s="99">
        <v>0.4055555555555555</v>
      </c>
      <c r="G36" s="99">
        <v>0.4308217592592593</v>
      </c>
      <c r="H36" s="100">
        <v>0.001979166666666667</v>
      </c>
      <c r="I36" s="122">
        <f t="shared" si="0"/>
        <v>0.023287037037037137</v>
      </c>
      <c r="J36" s="102">
        <f t="shared" si="1"/>
        <v>0</v>
      </c>
      <c r="K36" s="102">
        <f t="shared" si="2"/>
        <v>33</v>
      </c>
      <c r="L36" s="102">
        <f t="shared" si="3"/>
        <v>32</v>
      </c>
      <c r="M36" s="103">
        <f t="shared" si="4"/>
        <v>67.06666666666666</v>
      </c>
      <c r="N36" s="104">
        <v>0</v>
      </c>
      <c r="O36" s="105">
        <v>13.06</v>
      </c>
      <c r="P36" s="106">
        <v>0</v>
      </c>
      <c r="Q36" s="106">
        <v>10</v>
      </c>
      <c r="R36" s="107">
        <v>14.49</v>
      </c>
      <c r="S36" s="104">
        <v>0</v>
      </c>
      <c r="T36" s="105">
        <v>44.45</v>
      </c>
      <c r="U36" s="108">
        <f t="shared" si="5"/>
        <v>149.06666666666666</v>
      </c>
      <c r="V36" s="109">
        <f t="shared" si="6"/>
        <v>350.93333333333334</v>
      </c>
    </row>
    <row r="37" spans="1:22" s="35" customFormat="1" ht="12.75">
      <c r="A37" s="110">
        <v>24</v>
      </c>
      <c r="B37" s="120">
        <v>128</v>
      </c>
      <c r="C37" s="121" t="s">
        <v>125</v>
      </c>
      <c r="D37" s="121" t="s">
        <v>68</v>
      </c>
      <c r="E37" s="98">
        <v>500</v>
      </c>
      <c r="F37" s="99">
        <v>0.49583333333333335</v>
      </c>
      <c r="G37" s="99">
        <v>0.5185416666666667</v>
      </c>
      <c r="H37" s="100">
        <v>0.0009375000000000001</v>
      </c>
      <c r="I37" s="122">
        <f t="shared" si="0"/>
        <v>0.02177083333333333</v>
      </c>
      <c r="J37" s="102">
        <f t="shared" si="1"/>
        <v>0</v>
      </c>
      <c r="K37" s="102">
        <f t="shared" si="2"/>
        <v>31</v>
      </c>
      <c r="L37" s="102">
        <f t="shared" si="3"/>
        <v>21</v>
      </c>
      <c r="M37" s="103">
        <f t="shared" si="4"/>
        <v>62.7</v>
      </c>
      <c r="N37" s="104">
        <v>5</v>
      </c>
      <c r="O37" s="105">
        <v>14.6</v>
      </c>
      <c r="P37" s="106">
        <v>0</v>
      </c>
      <c r="Q37" s="106">
        <v>10</v>
      </c>
      <c r="R37" s="107">
        <v>13.27</v>
      </c>
      <c r="S37" s="104">
        <v>0</v>
      </c>
      <c r="T37" s="105">
        <v>43.5</v>
      </c>
      <c r="U37" s="108">
        <f t="shared" si="5"/>
        <v>149.07</v>
      </c>
      <c r="V37" s="109">
        <f t="shared" si="6"/>
        <v>350.93</v>
      </c>
    </row>
    <row r="38" spans="1:22" s="35" customFormat="1" ht="12.75">
      <c r="A38" s="95">
        <v>25</v>
      </c>
      <c r="B38" s="120">
        <v>52</v>
      </c>
      <c r="C38" s="121" t="s">
        <v>126</v>
      </c>
      <c r="D38" s="121" t="s">
        <v>127</v>
      </c>
      <c r="E38" s="98">
        <v>500</v>
      </c>
      <c r="F38" s="99">
        <v>0.4222222222222222</v>
      </c>
      <c r="G38" s="99">
        <v>0.44108796296296293</v>
      </c>
      <c r="H38" s="100">
        <v>0.0009837962962962964</v>
      </c>
      <c r="I38" s="122">
        <f t="shared" si="0"/>
        <v>0.017881944444444416</v>
      </c>
      <c r="J38" s="102">
        <f t="shared" si="1"/>
        <v>0</v>
      </c>
      <c r="K38" s="102">
        <f t="shared" si="2"/>
        <v>25</v>
      </c>
      <c r="L38" s="102">
        <f t="shared" si="3"/>
        <v>45</v>
      </c>
      <c r="M38" s="103">
        <f t="shared" si="4"/>
        <v>51.5</v>
      </c>
      <c r="N38" s="104">
        <v>0</v>
      </c>
      <c r="O38" s="105">
        <v>15.41</v>
      </c>
      <c r="P38" s="106">
        <v>0</v>
      </c>
      <c r="Q38" s="106">
        <v>0</v>
      </c>
      <c r="R38" s="107">
        <v>18.76</v>
      </c>
      <c r="S38" s="104">
        <v>0</v>
      </c>
      <c r="T38" s="105">
        <v>65</v>
      </c>
      <c r="U38" s="108">
        <f t="shared" si="5"/>
        <v>150.67000000000002</v>
      </c>
      <c r="V38" s="109">
        <f t="shared" si="6"/>
        <v>349.33</v>
      </c>
    </row>
    <row r="39" spans="1:22" s="35" customFormat="1" ht="12.75">
      <c r="A39" s="110">
        <v>26</v>
      </c>
      <c r="B39" s="120">
        <v>22</v>
      </c>
      <c r="C39" s="121" t="s">
        <v>128</v>
      </c>
      <c r="D39" s="121" t="s">
        <v>129</v>
      </c>
      <c r="E39" s="98">
        <v>500</v>
      </c>
      <c r="F39" s="99">
        <v>0.3951388888888889</v>
      </c>
      <c r="G39" s="99">
        <v>0.41814814814814816</v>
      </c>
      <c r="H39" s="100">
        <v>0.0006018518518518519</v>
      </c>
      <c r="I39" s="122">
        <f t="shared" si="0"/>
        <v>0.02240740740740743</v>
      </c>
      <c r="J39" s="102">
        <f t="shared" si="1"/>
        <v>0</v>
      </c>
      <c r="K39" s="102">
        <f t="shared" si="2"/>
        <v>32</v>
      </c>
      <c r="L39" s="102">
        <f t="shared" si="3"/>
        <v>16</v>
      </c>
      <c r="M39" s="103">
        <f t="shared" si="4"/>
        <v>64.53333333333333</v>
      </c>
      <c r="N39" s="104">
        <v>0</v>
      </c>
      <c r="O39" s="105">
        <v>16.08</v>
      </c>
      <c r="P39" s="106">
        <v>0</v>
      </c>
      <c r="Q39" s="106">
        <v>0</v>
      </c>
      <c r="R39" s="107">
        <v>21.11</v>
      </c>
      <c r="S39" s="104">
        <v>0</v>
      </c>
      <c r="T39" s="105">
        <v>49.78</v>
      </c>
      <c r="U39" s="108">
        <f t="shared" si="5"/>
        <v>151.50333333333333</v>
      </c>
      <c r="V39" s="109">
        <f t="shared" si="6"/>
        <v>348.49666666666667</v>
      </c>
    </row>
    <row r="40" spans="1:22" s="35" customFormat="1" ht="12.75">
      <c r="A40" s="110">
        <v>27</v>
      </c>
      <c r="B40" s="120">
        <v>1</v>
      </c>
      <c r="C40" s="121" t="s">
        <v>130</v>
      </c>
      <c r="D40" s="121" t="s">
        <v>66</v>
      </c>
      <c r="E40" s="98">
        <v>500</v>
      </c>
      <c r="F40" s="99">
        <v>0.375</v>
      </c>
      <c r="G40" s="99">
        <v>0.40443287037037035</v>
      </c>
      <c r="H40" s="100">
        <v>0.001979166666666667</v>
      </c>
      <c r="I40" s="122">
        <f t="shared" si="0"/>
        <v>0.027453703703703678</v>
      </c>
      <c r="J40" s="102">
        <f t="shared" si="1"/>
        <v>0</v>
      </c>
      <c r="K40" s="102">
        <f t="shared" si="2"/>
        <v>39</v>
      </c>
      <c r="L40" s="102">
        <f t="shared" si="3"/>
        <v>32</v>
      </c>
      <c r="M40" s="103">
        <f t="shared" si="4"/>
        <v>79.06666666666666</v>
      </c>
      <c r="N40" s="104">
        <v>0</v>
      </c>
      <c r="O40" s="105">
        <v>18.1</v>
      </c>
      <c r="P40" s="106">
        <v>0</v>
      </c>
      <c r="Q40" s="106">
        <v>5</v>
      </c>
      <c r="R40" s="107">
        <v>19.54</v>
      </c>
      <c r="S40" s="104">
        <v>0</v>
      </c>
      <c r="T40" s="105">
        <v>53.7</v>
      </c>
      <c r="U40" s="108">
        <f t="shared" si="5"/>
        <v>175.40666666666664</v>
      </c>
      <c r="V40" s="109">
        <f t="shared" si="6"/>
        <v>324.59333333333336</v>
      </c>
    </row>
    <row r="41" spans="1:22" s="35" customFormat="1" ht="12.75">
      <c r="A41" s="95">
        <v>28</v>
      </c>
      <c r="B41" s="120">
        <v>165</v>
      </c>
      <c r="C41" s="121" t="s">
        <v>57</v>
      </c>
      <c r="D41" s="121" t="s">
        <v>58</v>
      </c>
      <c r="E41" s="98">
        <v>500</v>
      </c>
      <c r="F41" s="99">
        <v>0.5388888888888889</v>
      </c>
      <c r="G41" s="99">
        <v>0.560162037037037</v>
      </c>
      <c r="H41" s="100">
        <v>0.0008912037037037036</v>
      </c>
      <c r="I41" s="122">
        <f t="shared" si="0"/>
        <v>0.020381944444444477</v>
      </c>
      <c r="J41" s="102">
        <f t="shared" si="1"/>
        <v>0</v>
      </c>
      <c r="K41" s="102">
        <f t="shared" si="2"/>
        <v>29</v>
      </c>
      <c r="L41" s="102">
        <f t="shared" si="3"/>
        <v>21</v>
      </c>
      <c r="M41" s="103">
        <f t="shared" si="4"/>
        <v>58.7</v>
      </c>
      <c r="N41" s="104">
        <v>0</v>
      </c>
      <c r="O41" s="105">
        <v>18.47</v>
      </c>
      <c r="P41" s="106">
        <v>0</v>
      </c>
      <c r="Q41" s="106">
        <v>0</v>
      </c>
      <c r="R41" s="107">
        <v>24.19</v>
      </c>
      <c r="S41" s="104">
        <v>0</v>
      </c>
      <c r="T41" s="105">
        <v>83.57</v>
      </c>
      <c r="U41" s="108">
        <f t="shared" si="5"/>
        <v>184.93</v>
      </c>
      <c r="V41" s="109">
        <f t="shared" si="6"/>
        <v>315.07</v>
      </c>
    </row>
    <row r="42" spans="1:22" ht="12.75">
      <c r="A42" s="110">
        <v>29</v>
      </c>
      <c r="B42" s="120">
        <v>46</v>
      </c>
      <c r="C42" s="121" t="s">
        <v>131</v>
      </c>
      <c r="D42" s="121" t="s">
        <v>44</v>
      </c>
      <c r="E42" s="98">
        <v>500</v>
      </c>
      <c r="F42" s="112">
        <v>0.4166666666666667</v>
      </c>
      <c r="G42" s="99">
        <v>0.4358912037037037</v>
      </c>
      <c r="H42" s="100">
        <v>0</v>
      </c>
      <c r="I42" s="122">
        <f t="shared" si="0"/>
        <v>0.019224537037037026</v>
      </c>
      <c r="J42" s="102">
        <f t="shared" si="1"/>
        <v>0</v>
      </c>
      <c r="K42" s="102">
        <f t="shared" si="2"/>
        <v>27</v>
      </c>
      <c r="L42" s="102">
        <f t="shared" si="3"/>
        <v>41</v>
      </c>
      <c r="M42" s="103">
        <f t="shared" si="4"/>
        <v>55.36666666666667</v>
      </c>
      <c r="N42" s="104">
        <v>5</v>
      </c>
      <c r="O42" s="105">
        <v>15.54</v>
      </c>
      <c r="P42" s="106">
        <v>0</v>
      </c>
      <c r="Q42" s="106">
        <v>10</v>
      </c>
      <c r="R42" s="107">
        <v>13.74</v>
      </c>
      <c r="S42" s="104">
        <v>0</v>
      </c>
      <c r="T42" s="105">
        <v>87.86</v>
      </c>
      <c r="U42" s="108">
        <f t="shared" si="5"/>
        <v>187.50666666666666</v>
      </c>
      <c r="V42" s="109">
        <f t="shared" si="6"/>
        <v>312.49333333333334</v>
      </c>
    </row>
    <row r="43" spans="1:22" ht="12.75">
      <c r="A43" s="110">
        <v>30</v>
      </c>
      <c r="B43" s="123">
        <v>161</v>
      </c>
      <c r="C43" s="121" t="s">
        <v>132</v>
      </c>
      <c r="D43" s="121" t="s">
        <v>132</v>
      </c>
      <c r="E43" s="98">
        <v>500</v>
      </c>
      <c r="F43" s="99">
        <v>0.5333333333333333</v>
      </c>
      <c r="G43" s="99">
        <v>0.5740625</v>
      </c>
      <c r="H43" s="100">
        <v>0.00016203703703703703</v>
      </c>
      <c r="I43" s="122">
        <f t="shared" si="0"/>
        <v>0.04056712962962967</v>
      </c>
      <c r="J43" s="102">
        <f t="shared" si="1"/>
        <v>0</v>
      </c>
      <c r="K43" s="102">
        <f t="shared" si="2"/>
        <v>58</v>
      </c>
      <c r="L43" s="102">
        <f t="shared" si="3"/>
        <v>25</v>
      </c>
      <c r="M43" s="103">
        <f t="shared" si="4"/>
        <v>116.83333333333333</v>
      </c>
      <c r="N43" s="104">
        <v>2</v>
      </c>
      <c r="O43" s="105">
        <v>15.62</v>
      </c>
      <c r="P43" s="106">
        <v>0</v>
      </c>
      <c r="Q43" s="106">
        <v>0</v>
      </c>
      <c r="R43" s="107">
        <v>15.58</v>
      </c>
      <c r="S43" s="104">
        <v>0</v>
      </c>
      <c r="T43" s="105">
        <v>47.01</v>
      </c>
      <c r="U43" s="108">
        <f t="shared" si="5"/>
        <v>197.04333333333332</v>
      </c>
      <c r="V43" s="109">
        <f t="shared" si="6"/>
        <v>302.9566666666667</v>
      </c>
    </row>
    <row r="44" spans="1:22" ht="12.75">
      <c r="A44" s="95">
        <v>31</v>
      </c>
      <c r="B44" s="120">
        <v>122</v>
      </c>
      <c r="C44" s="121" t="s">
        <v>133</v>
      </c>
      <c r="D44" s="121" t="s">
        <v>134</v>
      </c>
      <c r="E44" s="98">
        <v>500</v>
      </c>
      <c r="F44" s="99">
        <v>0.4888888888888889</v>
      </c>
      <c r="G44" s="99">
        <v>0.5324074074074074</v>
      </c>
      <c r="H44" s="100">
        <v>0.0014930555555555556</v>
      </c>
      <c r="I44" s="122">
        <f t="shared" si="0"/>
        <v>0.042025462962963014</v>
      </c>
      <c r="J44" s="102">
        <f t="shared" si="1"/>
        <v>1</v>
      </c>
      <c r="K44" s="102">
        <f t="shared" si="2"/>
        <v>0</v>
      </c>
      <c r="L44" s="102">
        <f t="shared" si="3"/>
        <v>31</v>
      </c>
      <c r="M44" s="103">
        <f t="shared" si="4"/>
        <v>121.03333333333333</v>
      </c>
      <c r="N44" s="104">
        <v>2</v>
      </c>
      <c r="O44" s="105">
        <v>15.72</v>
      </c>
      <c r="P44" s="106">
        <v>0</v>
      </c>
      <c r="Q44" s="106">
        <v>0</v>
      </c>
      <c r="R44" s="107">
        <v>20.26</v>
      </c>
      <c r="S44" s="104">
        <v>0</v>
      </c>
      <c r="T44" s="105">
        <v>50.11</v>
      </c>
      <c r="U44" s="108">
        <f t="shared" si="5"/>
        <v>209.12333333333333</v>
      </c>
      <c r="V44" s="109">
        <f t="shared" si="6"/>
        <v>290.87666666666667</v>
      </c>
    </row>
    <row r="45" spans="1:22" ht="12.75">
      <c r="A45" s="124"/>
      <c r="B45" s="125"/>
      <c r="C45" s="126"/>
      <c r="D45" s="127"/>
      <c r="E45" s="98">
        <v>500</v>
      </c>
      <c r="F45" s="99">
        <v>0</v>
      </c>
      <c r="G45" s="99">
        <v>0</v>
      </c>
      <c r="H45" s="100">
        <v>0</v>
      </c>
      <c r="I45" s="122">
        <f t="shared" si="0"/>
        <v>0</v>
      </c>
      <c r="J45" s="102">
        <f t="shared" si="1"/>
        <v>0</v>
      </c>
      <c r="K45" s="102">
        <f t="shared" si="2"/>
        <v>0</v>
      </c>
      <c r="L45" s="102">
        <f t="shared" si="3"/>
        <v>0</v>
      </c>
      <c r="M45" s="103">
        <f t="shared" si="4"/>
        <v>0</v>
      </c>
      <c r="N45" s="104">
        <v>0</v>
      </c>
      <c r="O45" s="105">
        <v>0</v>
      </c>
      <c r="P45" s="106">
        <v>0</v>
      </c>
      <c r="Q45" s="106">
        <v>0</v>
      </c>
      <c r="R45" s="107">
        <v>0</v>
      </c>
      <c r="S45" s="104">
        <v>0</v>
      </c>
      <c r="T45" s="105">
        <v>0</v>
      </c>
      <c r="U45" s="108">
        <f t="shared" si="5"/>
        <v>0</v>
      </c>
      <c r="V45" s="109">
        <f t="shared" si="6"/>
        <v>500</v>
      </c>
    </row>
  </sheetData>
  <sheetProtection selectLockedCells="1" selectUnlockedCells="1"/>
  <mergeCells count="10">
    <mergeCell ref="N10:O10"/>
    <mergeCell ref="Q10:R10"/>
    <mergeCell ref="S10:T10"/>
    <mergeCell ref="G11:G12"/>
    <mergeCell ref="H11:H12"/>
    <mergeCell ref="I11:I12"/>
    <mergeCell ref="N11:O12"/>
    <mergeCell ref="P11:P12"/>
    <mergeCell ref="Q11:R12"/>
    <mergeCell ref="S11:T12"/>
  </mergeCells>
  <printOptions/>
  <pageMargins left="0.19652777777777777" right="0.5" top="0.5902777777777778" bottom="0.44027777777777777" header="0.5118055555555555" footer="0.5118055555555555"/>
  <pageSetup fitToWidth="0" fitToHeight="1" horizontalDpi="300" verticalDpi="3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F45"/>
  <sheetViews>
    <sheetView view="pageBreakPreview" zoomScale="85" zoomScaleSheetLayoutView="85" zoomScalePageLayoutView="0" workbookViewId="0" topLeftCell="N25">
      <selection activeCell="AA42" sqref="AA42"/>
    </sheetView>
  </sheetViews>
  <sheetFormatPr defaultColWidth="9.00390625" defaultRowHeight="12.75"/>
  <cols>
    <col min="1" max="1" width="7.375" style="1" customWidth="1"/>
    <col min="2" max="2" width="7.00390625" style="1" customWidth="1"/>
    <col min="3" max="3" width="16.625" style="1" customWidth="1"/>
    <col min="4" max="4" width="13.75390625" style="1" customWidth="1"/>
    <col min="5" max="5" width="5.75390625" style="1" customWidth="1"/>
    <col min="6" max="9" width="8.75390625" style="2" customWidth="1"/>
    <col min="10" max="12" width="0" style="5" hidden="1" customWidth="1"/>
    <col min="13" max="13" width="8.75390625" style="6" customWidth="1"/>
    <col min="14" max="15" width="5.75390625" style="1" customWidth="1"/>
    <col min="16" max="16" width="8.125" style="1" customWidth="1"/>
    <col min="17" max="17" width="5.75390625" style="7" customWidth="1"/>
    <col min="18" max="24" width="5.75390625" style="1" customWidth="1"/>
    <col min="25" max="25" width="8.75390625" style="1" customWidth="1"/>
    <col min="26" max="26" width="9.625" style="1" customWidth="1"/>
  </cols>
  <sheetData>
    <row r="1" spans="2:26" ht="17.25">
      <c r="B1" s="9"/>
      <c r="C1" s="9"/>
      <c r="D1" s="9"/>
      <c r="E1" s="9"/>
      <c r="F1" s="10"/>
      <c r="G1" s="10"/>
      <c r="H1" s="10"/>
      <c r="I1" s="10"/>
      <c r="J1" s="13"/>
      <c r="K1" s="13"/>
      <c r="L1" s="13"/>
      <c r="M1" s="14"/>
      <c r="N1" s="8"/>
      <c r="O1" s="15"/>
      <c r="P1" s="8"/>
      <c r="Q1" s="16"/>
      <c r="R1" s="16"/>
      <c r="S1" s="8"/>
      <c r="T1" s="8"/>
      <c r="U1" s="8"/>
      <c r="V1" s="8"/>
      <c r="W1" s="8"/>
      <c r="X1" s="8"/>
      <c r="Y1" s="8"/>
      <c r="Z1" s="8"/>
    </row>
    <row r="2" spans="1:32" ht="18.75">
      <c r="A2" s="42"/>
      <c r="B2" s="18"/>
      <c r="C2" s="18"/>
      <c r="D2" s="19"/>
      <c r="E2" s="9"/>
      <c r="F2" s="10"/>
      <c r="G2" s="10"/>
      <c r="H2" s="10"/>
      <c r="I2" s="36" t="s">
        <v>0</v>
      </c>
      <c r="J2" s="21"/>
      <c r="K2" s="21"/>
      <c r="L2" s="21"/>
      <c r="M2" s="22"/>
      <c r="N2" s="23"/>
      <c r="O2" s="24"/>
      <c r="P2" s="25"/>
      <c r="Q2" s="25"/>
      <c r="R2" s="25"/>
      <c r="S2" s="25"/>
      <c r="T2" s="25"/>
      <c r="U2" s="25"/>
      <c r="V2" s="8"/>
      <c r="W2" s="8"/>
      <c r="X2" s="8"/>
      <c r="Y2" s="8"/>
      <c r="Z2" s="8"/>
      <c r="AA2" s="35"/>
      <c r="AB2" s="35"/>
      <c r="AC2" s="35"/>
      <c r="AD2" s="35"/>
      <c r="AE2" s="35"/>
      <c r="AF2" s="35"/>
    </row>
    <row r="3" spans="1:32" ht="15.75">
      <c r="A3" s="42"/>
      <c r="B3" s="8"/>
      <c r="C3" s="8"/>
      <c r="D3" s="8"/>
      <c r="E3" s="8"/>
      <c r="F3" s="28"/>
      <c r="G3" s="28"/>
      <c r="H3" s="28"/>
      <c r="I3" s="36" t="s">
        <v>1</v>
      </c>
      <c r="J3" s="30"/>
      <c r="K3" s="30"/>
      <c r="L3" s="30"/>
      <c r="M3" s="31"/>
      <c r="N3" s="32"/>
      <c r="O3" s="33"/>
      <c r="P3" s="8"/>
      <c r="Q3" s="8"/>
      <c r="R3" s="34"/>
      <c r="S3" s="8"/>
      <c r="T3" s="8"/>
      <c r="U3" s="8"/>
      <c r="V3" s="8"/>
      <c r="W3" s="8"/>
      <c r="X3" s="8"/>
      <c r="Y3" s="8"/>
      <c r="Z3" s="8"/>
      <c r="AA3" s="35"/>
      <c r="AB3" s="35"/>
      <c r="AC3" s="35"/>
      <c r="AD3" s="35"/>
      <c r="AE3" s="35"/>
      <c r="AF3" s="35"/>
    </row>
    <row r="4" spans="1:32" ht="15.75">
      <c r="A4" s="42"/>
      <c r="B4" s="8"/>
      <c r="C4" s="8"/>
      <c r="D4" s="8"/>
      <c r="E4" s="8"/>
      <c r="F4" s="28"/>
      <c r="G4" s="28"/>
      <c r="H4" s="28"/>
      <c r="I4" s="36" t="s">
        <v>2</v>
      </c>
      <c r="J4" s="30"/>
      <c r="K4" s="30"/>
      <c r="L4" s="30"/>
      <c r="M4" s="36"/>
      <c r="N4" s="32"/>
      <c r="O4" s="33"/>
      <c r="P4" s="37"/>
      <c r="Q4" s="38"/>
      <c r="R4" s="8"/>
      <c r="S4" s="8"/>
      <c r="T4" s="37"/>
      <c r="U4" s="8"/>
      <c r="V4" s="8"/>
      <c r="W4" s="8"/>
      <c r="X4" s="8"/>
      <c r="Y4" s="8"/>
      <c r="Z4" s="8"/>
      <c r="AA4" s="35"/>
      <c r="AB4" s="35"/>
      <c r="AC4" s="35"/>
      <c r="AD4" s="35"/>
      <c r="AE4" s="35"/>
      <c r="AF4" s="35"/>
    </row>
    <row r="5" spans="1:32" ht="15.75">
      <c r="A5" s="42"/>
      <c r="B5" s="8"/>
      <c r="C5" s="8"/>
      <c r="D5" s="8"/>
      <c r="E5" s="8"/>
      <c r="F5" s="28"/>
      <c r="G5" s="28"/>
      <c r="H5" s="28"/>
      <c r="I5" s="28"/>
      <c r="J5" s="40"/>
      <c r="K5" s="40"/>
      <c r="L5" s="40"/>
      <c r="M5" s="41"/>
      <c r="N5" s="8"/>
      <c r="O5" s="15"/>
      <c r="P5" s="8"/>
      <c r="Q5" s="8"/>
      <c r="R5" s="34"/>
      <c r="S5" s="8"/>
      <c r="T5" s="8"/>
      <c r="U5" s="8"/>
      <c r="V5" s="8"/>
      <c r="W5" s="8"/>
      <c r="X5" s="8"/>
      <c r="Y5" s="8"/>
      <c r="Z5" s="8"/>
      <c r="AA5" s="35"/>
      <c r="AB5" s="35"/>
      <c r="AC5" s="35"/>
      <c r="AD5" s="35"/>
      <c r="AE5" s="35"/>
      <c r="AF5" s="35"/>
    </row>
    <row r="6" spans="1:32" ht="12.75">
      <c r="A6" s="42"/>
      <c r="B6" s="8"/>
      <c r="C6" s="8"/>
      <c r="D6" s="8"/>
      <c r="E6" s="8"/>
      <c r="F6" s="28"/>
      <c r="G6" s="28"/>
      <c r="H6" s="28"/>
      <c r="I6" s="28"/>
      <c r="J6" s="40"/>
      <c r="K6" s="40"/>
      <c r="L6" s="40"/>
      <c r="M6" s="41"/>
      <c r="N6" s="8"/>
      <c r="O6" s="1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5"/>
      <c r="AB6" s="35"/>
      <c r="AC6" s="35"/>
      <c r="AD6" s="35"/>
      <c r="AE6" s="35"/>
      <c r="AF6" s="35"/>
    </row>
    <row r="7" spans="1:32" ht="12.75">
      <c r="A7" s="42"/>
      <c r="B7" s="42"/>
      <c r="C7" s="42"/>
      <c r="D7" s="42"/>
      <c r="E7" s="43"/>
      <c r="F7" s="44"/>
      <c r="G7" s="44"/>
      <c r="H7" s="44"/>
      <c r="I7" s="44"/>
      <c r="J7" s="43"/>
      <c r="K7" s="43"/>
      <c r="L7" s="43"/>
      <c r="M7" s="43"/>
      <c r="N7" s="43"/>
      <c r="O7" s="43"/>
      <c r="P7" s="42"/>
      <c r="Q7" s="43"/>
      <c r="R7" s="42"/>
      <c r="S7" s="43"/>
      <c r="T7" s="43"/>
      <c r="U7" s="42"/>
      <c r="V7" s="42"/>
      <c r="W7" s="42"/>
      <c r="Z7" s="42"/>
      <c r="AA7" s="35"/>
      <c r="AB7" s="35"/>
      <c r="AC7" s="35"/>
      <c r="AD7" s="35"/>
      <c r="AE7" s="35"/>
      <c r="AF7" s="35"/>
    </row>
    <row r="8" spans="1:32" ht="18.75">
      <c r="A8" s="42"/>
      <c r="B8" s="48" t="s">
        <v>135</v>
      </c>
      <c r="C8" s="48"/>
      <c r="E8" s="49"/>
      <c r="F8" s="50"/>
      <c r="G8" s="50"/>
      <c r="H8" s="50"/>
      <c r="I8" s="50"/>
      <c r="J8" s="53"/>
      <c r="K8" s="53"/>
      <c r="L8" s="53"/>
      <c r="M8" s="116"/>
      <c r="O8" s="49"/>
      <c r="P8" s="42"/>
      <c r="Q8" s="55"/>
      <c r="R8" s="42"/>
      <c r="T8" s="49"/>
      <c r="U8" s="42"/>
      <c r="V8" s="42"/>
      <c r="W8" s="42"/>
      <c r="Z8" s="42"/>
      <c r="AA8" s="35"/>
      <c r="AB8" s="35"/>
      <c r="AC8" s="35"/>
      <c r="AD8" s="35"/>
      <c r="AE8" s="35"/>
      <c r="AF8" s="35"/>
    </row>
    <row r="9" spans="1:32" ht="12.75">
      <c r="A9" s="42"/>
      <c r="B9" s="42"/>
      <c r="C9" s="42"/>
      <c r="D9" s="42"/>
      <c r="E9" s="43"/>
      <c r="F9" s="44"/>
      <c r="G9" s="44"/>
      <c r="H9" s="44"/>
      <c r="I9" s="44"/>
      <c r="J9" s="43"/>
      <c r="K9" s="43"/>
      <c r="L9" s="43"/>
      <c r="M9" s="43"/>
      <c r="N9" s="43"/>
      <c r="O9" s="43"/>
      <c r="P9" s="42"/>
      <c r="Q9" s="43"/>
      <c r="R9" s="42"/>
      <c r="S9" s="43"/>
      <c r="T9" s="43"/>
      <c r="U9" s="42"/>
      <c r="V9" s="42"/>
      <c r="W9" s="42"/>
      <c r="Z9" s="42"/>
      <c r="AA9" s="35"/>
      <c r="AB9" s="35"/>
      <c r="AC9" s="35"/>
      <c r="AD9" s="35"/>
      <c r="AE9" s="35"/>
      <c r="AF9" s="35"/>
    </row>
    <row r="10" spans="1:31" ht="15" customHeight="1">
      <c r="A10" s="42"/>
      <c r="B10" s="67" t="s">
        <v>4</v>
      </c>
      <c r="C10" s="67" t="s">
        <v>5</v>
      </c>
      <c r="D10" s="67" t="s">
        <v>6</v>
      </c>
      <c r="E10" s="68" t="s">
        <v>7</v>
      </c>
      <c r="F10" s="70" t="s">
        <v>8</v>
      </c>
      <c r="G10" s="70" t="s">
        <v>8</v>
      </c>
      <c r="H10" s="70" t="s">
        <v>136</v>
      </c>
      <c r="I10" s="70" t="s">
        <v>10</v>
      </c>
      <c r="J10" s="73"/>
      <c r="K10" s="74"/>
      <c r="L10" s="75"/>
      <c r="M10" s="128" t="s">
        <v>11</v>
      </c>
      <c r="N10" s="177" t="s">
        <v>12</v>
      </c>
      <c r="O10" s="177"/>
      <c r="P10" s="129" t="s">
        <v>13</v>
      </c>
      <c r="Q10" s="178" t="s">
        <v>14</v>
      </c>
      <c r="R10" s="178"/>
      <c r="S10" s="171" t="s">
        <v>15</v>
      </c>
      <c r="T10" s="171"/>
      <c r="U10" s="179" t="s">
        <v>137</v>
      </c>
      <c r="V10" s="179"/>
      <c r="W10" s="171" t="s">
        <v>138</v>
      </c>
      <c r="X10" s="171"/>
      <c r="Y10" s="77" t="s">
        <v>16</v>
      </c>
      <c r="Z10" s="42"/>
      <c r="AA10" s="66"/>
      <c r="AB10" s="66"/>
      <c r="AC10" s="35"/>
      <c r="AD10" s="35"/>
      <c r="AE10" s="35"/>
    </row>
    <row r="11" spans="1:31" ht="13.5" customHeight="1">
      <c r="A11" s="42"/>
      <c r="B11" s="79"/>
      <c r="C11" s="79"/>
      <c r="D11" s="79"/>
      <c r="E11" s="80"/>
      <c r="F11" s="88"/>
      <c r="G11" s="172" t="s">
        <v>17</v>
      </c>
      <c r="H11" s="172" t="s">
        <v>18</v>
      </c>
      <c r="I11" s="172" t="s">
        <v>18</v>
      </c>
      <c r="J11" s="82"/>
      <c r="K11" s="83"/>
      <c r="L11" s="84"/>
      <c r="M11" s="131"/>
      <c r="N11" s="175" t="s">
        <v>19</v>
      </c>
      <c r="O11" s="175"/>
      <c r="P11" s="176" t="s">
        <v>20</v>
      </c>
      <c r="Q11" s="180" t="s">
        <v>21</v>
      </c>
      <c r="R11" s="180"/>
      <c r="S11" s="175" t="s">
        <v>139</v>
      </c>
      <c r="T11" s="175"/>
      <c r="U11" s="175" t="s">
        <v>140</v>
      </c>
      <c r="V11" s="175"/>
      <c r="W11" s="175" t="s">
        <v>22</v>
      </c>
      <c r="X11" s="175"/>
      <c r="Y11" s="86"/>
      <c r="Z11" s="42"/>
      <c r="AA11" s="66"/>
      <c r="AB11" s="66"/>
      <c r="AC11" s="35"/>
      <c r="AD11" s="35"/>
      <c r="AE11" s="35"/>
    </row>
    <row r="12" spans="1:31" ht="30.75" customHeight="1">
      <c r="A12" s="42"/>
      <c r="B12" s="79"/>
      <c r="C12" s="79"/>
      <c r="D12" s="79"/>
      <c r="E12" s="80"/>
      <c r="F12" s="88"/>
      <c r="G12" s="172"/>
      <c r="H12" s="172"/>
      <c r="I12" s="172"/>
      <c r="J12" s="82"/>
      <c r="K12" s="83"/>
      <c r="L12" s="84"/>
      <c r="M12" s="131"/>
      <c r="N12" s="175"/>
      <c r="O12" s="175"/>
      <c r="P12" s="176"/>
      <c r="Q12" s="180"/>
      <c r="R12" s="180"/>
      <c r="S12" s="175"/>
      <c r="T12" s="175"/>
      <c r="U12" s="175"/>
      <c r="V12" s="175"/>
      <c r="W12" s="175"/>
      <c r="X12" s="175"/>
      <c r="Y12" s="86"/>
      <c r="Z12" s="42"/>
      <c r="AA12" s="66"/>
      <c r="AB12" s="66"/>
      <c r="AC12" s="35"/>
      <c r="AD12" s="35"/>
      <c r="AE12" s="35"/>
    </row>
    <row r="13" spans="1:31" ht="23.25" customHeight="1">
      <c r="A13" s="87" t="s">
        <v>24</v>
      </c>
      <c r="B13" s="79" t="s">
        <v>25</v>
      </c>
      <c r="C13" s="79" t="s">
        <v>26</v>
      </c>
      <c r="D13" s="79" t="s">
        <v>27</v>
      </c>
      <c r="E13" s="80" t="s">
        <v>28</v>
      </c>
      <c r="F13" s="88" t="s">
        <v>29</v>
      </c>
      <c r="G13" s="88" t="s">
        <v>30</v>
      </c>
      <c r="H13" s="88" t="s">
        <v>16</v>
      </c>
      <c r="I13" s="88" t="s">
        <v>31</v>
      </c>
      <c r="J13" s="82"/>
      <c r="K13" s="83"/>
      <c r="L13" s="84"/>
      <c r="M13" s="131" t="s">
        <v>32</v>
      </c>
      <c r="N13" s="133" t="s">
        <v>33</v>
      </c>
      <c r="O13" s="134" t="s">
        <v>34</v>
      </c>
      <c r="P13" s="91" t="s">
        <v>33</v>
      </c>
      <c r="Q13" s="91" t="s">
        <v>33</v>
      </c>
      <c r="R13" s="93" t="s">
        <v>34</v>
      </c>
      <c r="S13" s="91" t="s">
        <v>33</v>
      </c>
      <c r="T13" s="92" t="s">
        <v>34</v>
      </c>
      <c r="U13" s="91" t="s">
        <v>33</v>
      </c>
      <c r="V13" s="92" t="s">
        <v>34</v>
      </c>
      <c r="W13" s="91" t="s">
        <v>33</v>
      </c>
      <c r="X13" s="92" t="s">
        <v>34</v>
      </c>
      <c r="Y13" s="86" t="s">
        <v>35</v>
      </c>
      <c r="Z13" s="94" t="s">
        <v>36</v>
      </c>
      <c r="AA13" s="66"/>
      <c r="AB13" s="66"/>
      <c r="AC13" s="35"/>
      <c r="AD13" s="35"/>
      <c r="AE13" s="35"/>
    </row>
    <row r="14" spans="1:31" ht="12.75">
      <c r="A14" s="95"/>
      <c r="B14" s="120">
        <v>2</v>
      </c>
      <c r="C14" s="121" t="s">
        <v>141</v>
      </c>
      <c r="D14" s="121" t="s">
        <v>66</v>
      </c>
      <c r="E14" s="98">
        <v>500</v>
      </c>
      <c r="F14" s="99">
        <v>0</v>
      </c>
      <c r="G14" s="99">
        <v>0</v>
      </c>
      <c r="H14" s="99">
        <v>0</v>
      </c>
      <c r="I14" s="135">
        <f aca="true" t="shared" si="0" ref="I14:I45">G14-F14-H14</f>
        <v>0</v>
      </c>
      <c r="J14" s="102">
        <f aca="true" t="shared" si="1" ref="J14:J45">HOUR(I14)</f>
        <v>0</v>
      </c>
      <c r="K14" s="102">
        <f aca="true" t="shared" si="2" ref="K14:K45">MINUTE(I14)</f>
        <v>0</v>
      </c>
      <c r="L14" s="102">
        <f aca="true" t="shared" si="3" ref="L14:L45">SECOND(I14)</f>
        <v>0</v>
      </c>
      <c r="M14" s="103">
        <f aca="true" t="shared" si="4" ref="M14:M45">(((J14*3600)+(K14*60)+L14)*2)/60</f>
        <v>0</v>
      </c>
      <c r="N14" s="104">
        <v>0</v>
      </c>
      <c r="O14" s="105">
        <v>0</v>
      </c>
      <c r="P14" s="106">
        <v>0</v>
      </c>
      <c r="Q14" s="106">
        <v>0</v>
      </c>
      <c r="R14" s="107">
        <v>0</v>
      </c>
      <c r="S14" s="104">
        <v>0</v>
      </c>
      <c r="T14" s="105">
        <v>0</v>
      </c>
      <c r="U14" s="104">
        <v>0</v>
      </c>
      <c r="V14" s="105">
        <v>0</v>
      </c>
      <c r="W14" s="104">
        <v>0</v>
      </c>
      <c r="X14" s="105">
        <v>0</v>
      </c>
      <c r="Y14" s="108">
        <f aca="true" t="shared" si="5" ref="Y14:Y45">M14+N14+O14+P14+Q14+R14+S14+T14+U14+V14+W14+X14</f>
        <v>0</v>
      </c>
      <c r="Z14" s="109">
        <f aca="true" t="shared" si="6" ref="Z14:Z45">E14-Y14</f>
        <v>500</v>
      </c>
      <c r="AA14" s="66"/>
      <c r="AB14" s="66"/>
      <c r="AC14" s="35"/>
      <c r="AD14" s="35"/>
      <c r="AE14" s="35"/>
    </row>
    <row r="15" spans="1:31" ht="12.75">
      <c r="A15" s="110"/>
      <c r="B15" s="120">
        <v>11</v>
      </c>
      <c r="C15" s="121" t="s">
        <v>142</v>
      </c>
      <c r="D15" s="121" t="s">
        <v>143</v>
      </c>
      <c r="E15" s="98">
        <v>500</v>
      </c>
      <c r="F15" s="99">
        <v>0</v>
      </c>
      <c r="G15" s="99">
        <v>0</v>
      </c>
      <c r="H15" s="99">
        <v>0</v>
      </c>
      <c r="I15" s="135">
        <f t="shared" si="0"/>
        <v>0</v>
      </c>
      <c r="J15" s="102">
        <f t="shared" si="1"/>
        <v>0</v>
      </c>
      <c r="K15" s="102">
        <f t="shared" si="2"/>
        <v>0</v>
      </c>
      <c r="L15" s="102">
        <f t="shared" si="3"/>
        <v>0</v>
      </c>
      <c r="M15" s="103">
        <f t="shared" si="4"/>
        <v>0</v>
      </c>
      <c r="N15" s="104">
        <v>0</v>
      </c>
      <c r="O15" s="105">
        <v>0</v>
      </c>
      <c r="P15" s="106">
        <v>0</v>
      </c>
      <c r="Q15" s="106">
        <v>0</v>
      </c>
      <c r="R15" s="107">
        <v>0</v>
      </c>
      <c r="S15" s="104">
        <v>0</v>
      </c>
      <c r="T15" s="105">
        <v>0</v>
      </c>
      <c r="U15" s="104">
        <v>0</v>
      </c>
      <c r="V15" s="105">
        <v>0</v>
      </c>
      <c r="W15" s="104">
        <v>0</v>
      </c>
      <c r="X15" s="105">
        <v>0</v>
      </c>
      <c r="Y15" s="108">
        <f t="shared" si="5"/>
        <v>0</v>
      </c>
      <c r="Z15" s="109">
        <f t="shared" si="6"/>
        <v>500</v>
      </c>
      <c r="AA15" s="66"/>
      <c r="AB15" s="66"/>
      <c r="AC15" s="35"/>
      <c r="AD15" s="35"/>
      <c r="AE15" s="35"/>
    </row>
    <row r="16" spans="1:31" ht="12.75">
      <c r="A16" s="110"/>
      <c r="B16" s="120">
        <v>20</v>
      </c>
      <c r="C16" s="121" t="s">
        <v>144</v>
      </c>
      <c r="D16" s="121" t="s">
        <v>66</v>
      </c>
      <c r="E16" s="98">
        <v>500</v>
      </c>
      <c r="F16" s="99">
        <v>0</v>
      </c>
      <c r="G16" s="99">
        <v>0</v>
      </c>
      <c r="H16" s="99">
        <v>0</v>
      </c>
      <c r="I16" s="135">
        <f t="shared" si="0"/>
        <v>0</v>
      </c>
      <c r="J16" s="102">
        <f t="shared" si="1"/>
        <v>0</v>
      </c>
      <c r="K16" s="102">
        <f t="shared" si="2"/>
        <v>0</v>
      </c>
      <c r="L16" s="102">
        <f t="shared" si="3"/>
        <v>0</v>
      </c>
      <c r="M16" s="103">
        <f t="shared" si="4"/>
        <v>0</v>
      </c>
      <c r="N16" s="104">
        <v>0</v>
      </c>
      <c r="O16" s="105">
        <v>0</v>
      </c>
      <c r="P16" s="106">
        <v>0</v>
      </c>
      <c r="Q16" s="106">
        <v>0</v>
      </c>
      <c r="R16" s="107">
        <v>0</v>
      </c>
      <c r="S16" s="104">
        <v>0</v>
      </c>
      <c r="T16" s="105">
        <v>0</v>
      </c>
      <c r="U16" s="104">
        <v>0</v>
      </c>
      <c r="V16" s="105">
        <v>0</v>
      </c>
      <c r="W16" s="104">
        <v>0</v>
      </c>
      <c r="X16" s="105">
        <v>0</v>
      </c>
      <c r="Y16" s="108">
        <f t="shared" si="5"/>
        <v>0</v>
      </c>
      <c r="Z16" s="109">
        <f t="shared" si="6"/>
        <v>500</v>
      </c>
      <c r="AA16" s="66"/>
      <c r="AB16" s="66"/>
      <c r="AC16" s="35"/>
      <c r="AD16" s="35"/>
      <c r="AE16" s="35"/>
    </row>
    <row r="17" spans="1:31" ht="12.75">
      <c r="A17" s="110"/>
      <c r="B17" s="120">
        <v>23</v>
      </c>
      <c r="C17" s="121" t="s">
        <v>145</v>
      </c>
      <c r="D17" s="121" t="s">
        <v>145</v>
      </c>
      <c r="E17" s="98">
        <v>500</v>
      </c>
      <c r="F17" s="99">
        <v>0</v>
      </c>
      <c r="G17" s="99">
        <v>0</v>
      </c>
      <c r="H17" s="99">
        <v>0</v>
      </c>
      <c r="I17" s="135">
        <f t="shared" si="0"/>
        <v>0</v>
      </c>
      <c r="J17" s="102">
        <f t="shared" si="1"/>
        <v>0</v>
      </c>
      <c r="K17" s="102">
        <f t="shared" si="2"/>
        <v>0</v>
      </c>
      <c r="L17" s="102">
        <f t="shared" si="3"/>
        <v>0</v>
      </c>
      <c r="M17" s="103">
        <f t="shared" si="4"/>
        <v>0</v>
      </c>
      <c r="N17" s="104">
        <v>0</v>
      </c>
      <c r="O17" s="105">
        <v>0</v>
      </c>
      <c r="P17" s="106">
        <v>0</v>
      </c>
      <c r="Q17" s="106">
        <v>0</v>
      </c>
      <c r="R17" s="107">
        <v>0</v>
      </c>
      <c r="S17" s="104">
        <v>0</v>
      </c>
      <c r="T17" s="105">
        <v>0</v>
      </c>
      <c r="U17" s="104">
        <v>0</v>
      </c>
      <c r="V17" s="105">
        <v>0</v>
      </c>
      <c r="W17" s="104">
        <v>0</v>
      </c>
      <c r="X17" s="105">
        <v>0</v>
      </c>
      <c r="Y17" s="108">
        <f t="shared" si="5"/>
        <v>0</v>
      </c>
      <c r="Z17" s="109">
        <f t="shared" si="6"/>
        <v>500</v>
      </c>
      <c r="AA17" s="66"/>
      <c r="AB17" s="66"/>
      <c r="AC17" s="35"/>
      <c r="AD17" s="35"/>
      <c r="AE17" s="35"/>
    </row>
    <row r="18" spans="1:31" ht="12.75">
      <c r="A18" s="110"/>
      <c r="B18" s="120">
        <v>26</v>
      </c>
      <c r="C18" s="121" t="s">
        <v>59</v>
      </c>
      <c r="D18" s="121" t="s">
        <v>60</v>
      </c>
      <c r="E18" s="98">
        <v>500</v>
      </c>
      <c r="F18" s="99">
        <v>0</v>
      </c>
      <c r="G18" s="99">
        <v>0</v>
      </c>
      <c r="H18" s="99">
        <v>0</v>
      </c>
      <c r="I18" s="135">
        <f t="shared" si="0"/>
        <v>0</v>
      </c>
      <c r="J18" s="102">
        <f t="shared" si="1"/>
        <v>0</v>
      </c>
      <c r="K18" s="102">
        <f t="shared" si="2"/>
        <v>0</v>
      </c>
      <c r="L18" s="102">
        <f t="shared" si="3"/>
        <v>0</v>
      </c>
      <c r="M18" s="103">
        <f t="shared" si="4"/>
        <v>0</v>
      </c>
      <c r="N18" s="104">
        <v>0</v>
      </c>
      <c r="O18" s="105">
        <v>0</v>
      </c>
      <c r="P18" s="106">
        <v>0</v>
      </c>
      <c r="Q18" s="106">
        <v>0</v>
      </c>
      <c r="R18" s="107">
        <v>0</v>
      </c>
      <c r="S18" s="104">
        <v>0</v>
      </c>
      <c r="T18" s="105">
        <v>0</v>
      </c>
      <c r="U18" s="104">
        <v>0</v>
      </c>
      <c r="V18" s="105">
        <v>0</v>
      </c>
      <c r="W18" s="104">
        <v>0</v>
      </c>
      <c r="X18" s="105">
        <v>0</v>
      </c>
      <c r="Y18" s="108">
        <f t="shared" si="5"/>
        <v>0</v>
      </c>
      <c r="Z18" s="109">
        <f t="shared" si="6"/>
        <v>500</v>
      </c>
      <c r="AA18" s="66"/>
      <c r="AB18" s="66"/>
      <c r="AC18" s="35"/>
      <c r="AD18" s="35"/>
      <c r="AE18" s="35"/>
    </row>
    <row r="19" spans="1:31" ht="12.75">
      <c r="A19" s="110"/>
      <c r="B19" s="120">
        <v>35</v>
      </c>
      <c r="C19" s="121" t="s">
        <v>146</v>
      </c>
      <c r="D19" s="121" t="s">
        <v>78</v>
      </c>
      <c r="E19" s="98">
        <v>500</v>
      </c>
      <c r="F19" s="99">
        <v>0</v>
      </c>
      <c r="G19" s="99">
        <v>0</v>
      </c>
      <c r="H19" s="99">
        <v>0</v>
      </c>
      <c r="I19" s="135">
        <f t="shared" si="0"/>
        <v>0</v>
      </c>
      <c r="J19" s="102">
        <f t="shared" si="1"/>
        <v>0</v>
      </c>
      <c r="K19" s="102">
        <f t="shared" si="2"/>
        <v>0</v>
      </c>
      <c r="L19" s="102">
        <f t="shared" si="3"/>
        <v>0</v>
      </c>
      <c r="M19" s="103">
        <f t="shared" si="4"/>
        <v>0</v>
      </c>
      <c r="N19" s="104">
        <v>0</v>
      </c>
      <c r="O19" s="105">
        <v>0</v>
      </c>
      <c r="P19" s="106">
        <v>0</v>
      </c>
      <c r="Q19" s="106">
        <v>0</v>
      </c>
      <c r="R19" s="107">
        <v>0</v>
      </c>
      <c r="S19" s="104">
        <v>0</v>
      </c>
      <c r="T19" s="105">
        <v>0</v>
      </c>
      <c r="U19" s="104">
        <v>0</v>
      </c>
      <c r="V19" s="105">
        <v>0</v>
      </c>
      <c r="W19" s="104">
        <v>0</v>
      </c>
      <c r="X19" s="105">
        <v>0</v>
      </c>
      <c r="Y19" s="108">
        <f t="shared" si="5"/>
        <v>0</v>
      </c>
      <c r="Z19" s="109">
        <f t="shared" si="6"/>
        <v>500</v>
      </c>
      <c r="AA19" s="66"/>
      <c r="AB19" s="111"/>
      <c r="AC19" s="35"/>
      <c r="AD19" s="35"/>
      <c r="AE19" s="35"/>
    </row>
    <row r="20" spans="1:31" ht="12.75">
      <c r="A20" s="110"/>
      <c r="B20" s="120">
        <v>38</v>
      </c>
      <c r="C20" s="121" t="s">
        <v>147</v>
      </c>
      <c r="D20" s="121" t="s">
        <v>87</v>
      </c>
      <c r="E20" s="98">
        <v>500</v>
      </c>
      <c r="F20" s="99">
        <v>0</v>
      </c>
      <c r="G20" s="99">
        <v>0</v>
      </c>
      <c r="H20" s="99">
        <v>0</v>
      </c>
      <c r="I20" s="135">
        <f t="shared" si="0"/>
        <v>0</v>
      </c>
      <c r="J20" s="102">
        <f t="shared" si="1"/>
        <v>0</v>
      </c>
      <c r="K20" s="102">
        <f t="shared" si="2"/>
        <v>0</v>
      </c>
      <c r="L20" s="102">
        <f t="shared" si="3"/>
        <v>0</v>
      </c>
      <c r="M20" s="103">
        <f t="shared" si="4"/>
        <v>0</v>
      </c>
      <c r="N20" s="104">
        <v>0</v>
      </c>
      <c r="O20" s="105">
        <v>0</v>
      </c>
      <c r="P20" s="106">
        <v>0</v>
      </c>
      <c r="Q20" s="106">
        <v>0</v>
      </c>
      <c r="R20" s="107">
        <v>0</v>
      </c>
      <c r="S20" s="104">
        <v>0</v>
      </c>
      <c r="T20" s="105">
        <v>0</v>
      </c>
      <c r="U20" s="104">
        <v>0</v>
      </c>
      <c r="V20" s="105">
        <v>0</v>
      </c>
      <c r="W20" s="104">
        <v>0</v>
      </c>
      <c r="X20" s="105">
        <v>0</v>
      </c>
      <c r="Y20" s="108">
        <f t="shared" si="5"/>
        <v>0</v>
      </c>
      <c r="Z20" s="109">
        <f t="shared" si="6"/>
        <v>500</v>
      </c>
      <c r="AA20" s="66"/>
      <c r="AB20" s="66"/>
      <c r="AC20" s="35"/>
      <c r="AD20" s="35"/>
      <c r="AE20" s="35"/>
    </row>
    <row r="21" spans="1:31" ht="12.75">
      <c r="A21" s="110"/>
      <c r="B21" s="120">
        <v>44</v>
      </c>
      <c r="C21" s="121" t="s">
        <v>148</v>
      </c>
      <c r="D21" s="121" t="s">
        <v>87</v>
      </c>
      <c r="E21" s="98">
        <v>500</v>
      </c>
      <c r="F21" s="99">
        <v>0</v>
      </c>
      <c r="G21" s="99">
        <v>0</v>
      </c>
      <c r="H21" s="99">
        <v>0</v>
      </c>
      <c r="I21" s="135">
        <f t="shared" si="0"/>
        <v>0</v>
      </c>
      <c r="J21" s="102">
        <f t="shared" si="1"/>
        <v>0</v>
      </c>
      <c r="K21" s="102">
        <f t="shared" si="2"/>
        <v>0</v>
      </c>
      <c r="L21" s="102">
        <f t="shared" si="3"/>
        <v>0</v>
      </c>
      <c r="M21" s="103">
        <f t="shared" si="4"/>
        <v>0</v>
      </c>
      <c r="N21" s="104">
        <v>0</v>
      </c>
      <c r="O21" s="105">
        <v>0</v>
      </c>
      <c r="P21" s="106">
        <v>0</v>
      </c>
      <c r="Q21" s="106">
        <v>0</v>
      </c>
      <c r="R21" s="107">
        <v>0</v>
      </c>
      <c r="S21" s="104">
        <v>0</v>
      </c>
      <c r="T21" s="105">
        <v>0</v>
      </c>
      <c r="U21" s="104">
        <v>0</v>
      </c>
      <c r="V21" s="105">
        <v>0</v>
      </c>
      <c r="W21" s="104">
        <v>0</v>
      </c>
      <c r="X21" s="105">
        <v>0</v>
      </c>
      <c r="Y21" s="108">
        <f t="shared" si="5"/>
        <v>0</v>
      </c>
      <c r="Z21" s="109">
        <f t="shared" si="6"/>
        <v>500</v>
      </c>
      <c r="AA21" s="66"/>
      <c r="AB21" s="66"/>
      <c r="AC21" s="35"/>
      <c r="AD21" s="35"/>
      <c r="AE21" s="35"/>
    </row>
    <row r="22" spans="1:31" ht="12.75">
      <c r="A22" s="110"/>
      <c r="B22" s="120">
        <v>50</v>
      </c>
      <c r="C22" s="121" t="s">
        <v>149</v>
      </c>
      <c r="D22" s="121" t="s">
        <v>44</v>
      </c>
      <c r="E22" s="98">
        <v>500</v>
      </c>
      <c r="F22" s="99">
        <v>0</v>
      </c>
      <c r="G22" s="99">
        <v>0</v>
      </c>
      <c r="H22" s="99">
        <v>0</v>
      </c>
      <c r="I22" s="135">
        <f t="shared" si="0"/>
        <v>0</v>
      </c>
      <c r="J22" s="102">
        <f t="shared" si="1"/>
        <v>0</v>
      </c>
      <c r="K22" s="102">
        <f t="shared" si="2"/>
        <v>0</v>
      </c>
      <c r="L22" s="102">
        <f t="shared" si="3"/>
        <v>0</v>
      </c>
      <c r="M22" s="103">
        <f t="shared" si="4"/>
        <v>0</v>
      </c>
      <c r="N22" s="104">
        <v>0</v>
      </c>
      <c r="O22" s="105">
        <v>0</v>
      </c>
      <c r="P22" s="106">
        <v>0</v>
      </c>
      <c r="Q22" s="106">
        <v>0</v>
      </c>
      <c r="R22" s="107">
        <v>0</v>
      </c>
      <c r="S22" s="136">
        <v>0</v>
      </c>
      <c r="T22" s="105">
        <v>0</v>
      </c>
      <c r="U22" s="104">
        <v>0</v>
      </c>
      <c r="V22" s="105">
        <v>0</v>
      </c>
      <c r="W22" s="104">
        <v>0</v>
      </c>
      <c r="X22" s="105">
        <v>0</v>
      </c>
      <c r="Y22" s="108">
        <f t="shared" si="5"/>
        <v>0</v>
      </c>
      <c r="Z22" s="109">
        <f t="shared" si="6"/>
        <v>500</v>
      </c>
      <c r="AA22" s="66"/>
      <c r="AB22" s="66"/>
      <c r="AC22" s="35"/>
      <c r="AD22" s="35"/>
      <c r="AE22" s="35"/>
    </row>
    <row r="23" spans="1:31" ht="12.75">
      <c r="A23" s="110"/>
      <c r="B23" s="120">
        <v>56</v>
      </c>
      <c r="C23" s="121" t="s">
        <v>150</v>
      </c>
      <c r="D23" s="121" t="s">
        <v>44</v>
      </c>
      <c r="E23" s="98">
        <v>500</v>
      </c>
      <c r="F23" s="99">
        <v>0</v>
      </c>
      <c r="G23" s="99">
        <v>0</v>
      </c>
      <c r="H23" s="99">
        <v>0</v>
      </c>
      <c r="I23" s="135">
        <f t="shared" si="0"/>
        <v>0</v>
      </c>
      <c r="J23" s="102">
        <f t="shared" si="1"/>
        <v>0</v>
      </c>
      <c r="K23" s="102">
        <f t="shared" si="2"/>
        <v>0</v>
      </c>
      <c r="L23" s="102">
        <f t="shared" si="3"/>
        <v>0</v>
      </c>
      <c r="M23" s="103">
        <f t="shared" si="4"/>
        <v>0</v>
      </c>
      <c r="N23" s="104">
        <v>0</v>
      </c>
      <c r="O23" s="105">
        <v>0</v>
      </c>
      <c r="P23" s="106">
        <v>0</v>
      </c>
      <c r="Q23" s="106">
        <v>0</v>
      </c>
      <c r="R23" s="107">
        <v>0</v>
      </c>
      <c r="S23" s="104">
        <v>0</v>
      </c>
      <c r="T23" s="105">
        <v>0</v>
      </c>
      <c r="U23" s="104">
        <v>0</v>
      </c>
      <c r="V23" s="105">
        <v>0</v>
      </c>
      <c r="W23" s="104">
        <v>0</v>
      </c>
      <c r="X23" s="105">
        <v>0</v>
      </c>
      <c r="Y23" s="108">
        <f t="shared" si="5"/>
        <v>0</v>
      </c>
      <c r="Z23" s="109">
        <f t="shared" si="6"/>
        <v>500</v>
      </c>
      <c r="AA23" s="66"/>
      <c r="AB23" s="66"/>
      <c r="AC23" s="35"/>
      <c r="AD23" s="35"/>
      <c r="AE23" s="35"/>
    </row>
    <row r="24" spans="1:31" ht="12.75">
      <c r="A24" s="110"/>
      <c r="B24" s="120">
        <v>62</v>
      </c>
      <c r="C24" s="121" t="s">
        <v>151</v>
      </c>
      <c r="D24" s="121" t="s">
        <v>152</v>
      </c>
      <c r="E24" s="98">
        <v>500</v>
      </c>
      <c r="F24" s="99">
        <v>0</v>
      </c>
      <c r="G24" s="99">
        <v>0</v>
      </c>
      <c r="H24" s="99">
        <v>0</v>
      </c>
      <c r="I24" s="135">
        <f t="shared" si="0"/>
        <v>0</v>
      </c>
      <c r="J24" s="102">
        <f t="shared" si="1"/>
        <v>0</v>
      </c>
      <c r="K24" s="102">
        <f t="shared" si="2"/>
        <v>0</v>
      </c>
      <c r="L24" s="102">
        <f t="shared" si="3"/>
        <v>0</v>
      </c>
      <c r="M24" s="103">
        <f t="shared" si="4"/>
        <v>0</v>
      </c>
      <c r="N24" s="104">
        <v>0</v>
      </c>
      <c r="O24" s="105">
        <v>0</v>
      </c>
      <c r="P24" s="106">
        <v>0</v>
      </c>
      <c r="Q24" s="106">
        <v>0</v>
      </c>
      <c r="R24" s="107">
        <v>0</v>
      </c>
      <c r="S24" s="104">
        <v>0</v>
      </c>
      <c r="T24" s="105">
        <v>0</v>
      </c>
      <c r="U24" s="104">
        <v>0</v>
      </c>
      <c r="V24" s="105">
        <v>0</v>
      </c>
      <c r="W24" s="104">
        <v>0</v>
      </c>
      <c r="X24" s="105">
        <v>0</v>
      </c>
      <c r="Y24" s="108">
        <f t="shared" si="5"/>
        <v>0</v>
      </c>
      <c r="Z24" s="109">
        <f t="shared" si="6"/>
        <v>500</v>
      </c>
      <c r="AA24" s="66"/>
      <c r="AB24" s="66"/>
      <c r="AC24" s="35"/>
      <c r="AD24" s="35"/>
      <c r="AE24" s="35"/>
    </row>
    <row r="25" spans="1:31" ht="12.75">
      <c r="A25" s="110"/>
      <c r="B25" s="120">
        <v>68</v>
      </c>
      <c r="C25" s="121" t="s">
        <v>153</v>
      </c>
      <c r="D25" s="121" t="s">
        <v>111</v>
      </c>
      <c r="E25" s="98">
        <v>500</v>
      </c>
      <c r="F25" s="99">
        <v>0</v>
      </c>
      <c r="G25" s="99">
        <v>0</v>
      </c>
      <c r="H25" s="99">
        <v>0</v>
      </c>
      <c r="I25" s="135">
        <f t="shared" si="0"/>
        <v>0</v>
      </c>
      <c r="J25" s="102">
        <f t="shared" si="1"/>
        <v>0</v>
      </c>
      <c r="K25" s="102">
        <f t="shared" si="2"/>
        <v>0</v>
      </c>
      <c r="L25" s="102">
        <f t="shared" si="3"/>
        <v>0</v>
      </c>
      <c r="M25" s="103">
        <f t="shared" si="4"/>
        <v>0</v>
      </c>
      <c r="N25" s="104">
        <v>0</v>
      </c>
      <c r="O25" s="105">
        <v>0</v>
      </c>
      <c r="P25" s="106">
        <v>0</v>
      </c>
      <c r="Q25" s="106">
        <v>0</v>
      </c>
      <c r="R25" s="107">
        <v>0</v>
      </c>
      <c r="S25" s="104">
        <v>0</v>
      </c>
      <c r="T25" s="105">
        <v>0</v>
      </c>
      <c r="U25" s="104">
        <v>0</v>
      </c>
      <c r="V25" s="105">
        <v>0</v>
      </c>
      <c r="W25" s="104">
        <v>0</v>
      </c>
      <c r="X25" s="105">
        <v>0</v>
      </c>
      <c r="Y25" s="108">
        <f t="shared" si="5"/>
        <v>0</v>
      </c>
      <c r="Z25" s="109">
        <f t="shared" si="6"/>
        <v>500</v>
      </c>
      <c r="AA25" s="66"/>
      <c r="AB25" s="66"/>
      <c r="AC25" s="35"/>
      <c r="AD25" s="35"/>
      <c r="AE25" s="35"/>
    </row>
    <row r="26" spans="1:31" ht="12.75">
      <c r="A26" s="110"/>
      <c r="B26" s="120">
        <v>74</v>
      </c>
      <c r="C26" s="121" t="s">
        <v>154</v>
      </c>
      <c r="D26" s="121" t="s">
        <v>105</v>
      </c>
      <c r="E26" s="98">
        <v>500</v>
      </c>
      <c r="F26" s="99">
        <v>0</v>
      </c>
      <c r="G26" s="99">
        <v>0</v>
      </c>
      <c r="H26" s="99">
        <v>0</v>
      </c>
      <c r="I26" s="135">
        <f t="shared" si="0"/>
        <v>0</v>
      </c>
      <c r="J26" s="102">
        <f t="shared" si="1"/>
        <v>0</v>
      </c>
      <c r="K26" s="102">
        <f t="shared" si="2"/>
        <v>0</v>
      </c>
      <c r="L26" s="102">
        <f t="shared" si="3"/>
        <v>0</v>
      </c>
      <c r="M26" s="103">
        <f t="shared" si="4"/>
        <v>0</v>
      </c>
      <c r="N26" s="104">
        <v>0</v>
      </c>
      <c r="O26" s="105">
        <v>0</v>
      </c>
      <c r="P26" s="106">
        <v>0</v>
      </c>
      <c r="Q26" s="106">
        <v>0</v>
      </c>
      <c r="R26" s="107">
        <v>0</v>
      </c>
      <c r="S26" s="104">
        <v>0</v>
      </c>
      <c r="T26" s="105">
        <v>0</v>
      </c>
      <c r="U26" s="104">
        <v>0</v>
      </c>
      <c r="V26" s="105">
        <v>0</v>
      </c>
      <c r="W26" s="104">
        <v>0</v>
      </c>
      <c r="X26" s="105">
        <v>0</v>
      </c>
      <c r="Y26" s="108">
        <f t="shared" si="5"/>
        <v>0</v>
      </c>
      <c r="Z26" s="109">
        <f t="shared" si="6"/>
        <v>500</v>
      </c>
      <c r="AA26" s="66"/>
      <c r="AB26" s="66"/>
      <c r="AC26" s="35"/>
      <c r="AD26" s="35"/>
      <c r="AE26" s="35"/>
    </row>
    <row r="27" spans="1:31" ht="12.75" customHeight="1">
      <c r="A27" s="110"/>
      <c r="B27" s="120">
        <v>80</v>
      </c>
      <c r="C27" s="121" t="s">
        <v>155</v>
      </c>
      <c r="D27" s="121" t="s">
        <v>46</v>
      </c>
      <c r="E27" s="98">
        <v>500</v>
      </c>
      <c r="F27" s="99">
        <v>0</v>
      </c>
      <c r="G27" s="99">
        <v>0</v>
      </c>
      <c r="H27" s="99">
        <v>0</v>
      </c>
      <c r="I27" s="135">
        <f t="shared" si="0"/>
        <v>0</v>
      </c>
      <c r="J27" s="102">
        <f t="shared" si="1"/>
        <v>0</v>
      </c>
      <c r="K27" s="102">
        <f t="shared" si="2"/>
        <v>0</v>
      </c>
      <c r="L27" s="102">
        <f t="shared" si="3"/>
        <v>0</v>
      </c>
      <c r="M27" s="103">
        <f t="shared" si="4"/>
        <v>0</v>
      </c>
      <c r="N27" s="104">
        <v>0</v>
      </c>
      <c r="O27" s="105">
        <v>0</v>
      </c>
      <c r="P27" s="106">
        <v>0</v>
      </c>
      <c r="Q27" s="106">
        <v>0</v>
      </c>
      <c r="R27" s="107">
        <v>0</v>
      </c>
      <c r="S27" s="104">
        <v>0</v>
      </c>
      <c r="T27" s="105">
        <v>0</v>
      </c>
      <c r="U27" s="104">
        <v>0</v>
      </c>
      <c r="V27" s="105">
        <v>0</v>
      </c>
      <c r="W27" s="104">
        <v>0</v>
      </c>
      <c r="X27" s="105">
        <v>0</v>
      </c>
      <c r="Y27" s="108">
        <f t="shared" si="5"/>
        <v>0</v>
      </c>
      <c r="Z27" s="109">
        <f t="shared" si="6"/>
        <v>500</v>
      </c>
      <c r="AA27" s="66"/>
      <c r="AB27" s="66"/>
      <c r="AC27" s="35"/>
      <c r="AD27" s="35"/>
      <c r="AE27" s="35"/>
    </row>
    <row r="28" spans="1:31" ht="12.75">
      <c r="A28" s="110"/>
      <c r="B28" s="120">
        <v>82</v>
      </c>
      <c r="C28" s="121" t="s">
        <v>45</v>
      </c>
      <c r="D28" s="121" t="s">
        <v>46</v>
      </c>
      <c r="E28" s="98">
        <v>500</v>
      </c>
      <c r="F28" s="99">
        <v>0</v>
      </c>
      <c r="G28" s="99">
        <v>0</v>
      </c>
      <c r="H28" s="99">
        <v>0</v>
      </c>
      <c r="I28" s="135">
        <f t="shared" si="0"/>
        <v>0</v>
      </c>
      <c r="J28" s="102">
        <f t="shared" si="1"/>
        <v>0</v>
      </c>
      <c r="K28" s="102">
        <f t="shared" si="2"/>
        <v>0</v>
      </c>
      <c r="L28" s="102">
        <f t="shared" si="3"/>
        <v>0</v>
      </c>
      <c r="M28" s="103">
        <f t="shared" si="4"/>
        <v>0</v>
      </c>
      <c r="N28" s="104">
        <v>0</v>
      </c>
      <c r="O28" s="105">
        <v>0</v>
      </c>
      <c r="P28" s="106">
        <v>0</v>
      </c>
      <c r="Q28" s="106">
        <v>0</v>
      </c>
      <c r="R28" s="107">
        <v>0</v>
      </c>
      <c r="S28" s="104">
        <v>0</v>
      </c>
      <c r="T28" s="105">
        <v>0</v>
      </c>
      <c r="U28" s="104">
        <v>0</v>
      </c>
      <c r="V28" s="105">
        <v>0</v>
      </c>
      <c r="W28" s="104">
        <v>0</v>
      </c>
      <c r="X28" s="105">
        <v>0</v>
      </c>
      <c r="Y28" s="108">
        <f t="shared" si="5"/>
        <v>0</v>
      </c>
      <c r="Z28" s="109">
        <f t="shared" si="6"/>
        <v>500</v>
      </c>
      <c r="AA28" s="66"/>
      <c r="AB28" s="66"/>
      <c r="AC28" s="35"/>
      <c r="AD28" s="35"/>
      <c r="AE28" s="35"/>
    </row>
    <row r="29" spans="1:31" ht="12.75">
      <c r="A29" s="110"/>
      <c r="B29" s="120">
        <v>84</v>
      </c>
      <c r="C29" s="121" t="s">
        <v>156</v>
      </c>
      <c r="D29" s="121" t="s">
        <v>156</v>
      </c>
      <c r="E29" s="98">
        <v>500</v>
      </c>
      <c r="F29" s="99">
        <v>0</v>
      </c>
      <c r="G29" s="99">
        <v>0</v>
      </c>
      <c r="H29" s="99">
        <v>0</v>
      </c>
      <c r="I29" s="135">
        <f t="shared" si="0"/>
        <v>0</v>
      </c>
      <c r="J29" s="102">
        <f t="shared" si="1"/>
        <v>0</v>
      </c>
      <c r="K29" s="102">
        <f t="shared" si="2"/>
        <v>0</v>
      </c>
      <c r="L29" s="102">
        <f t="shared" si="3"/>
        <v>0</v>
      </c>
      <c r="M29" s="103">
        <f t="shared" si="4"/>
        <v>0</v>
      </c>
      <c r="N29" s="104">
        <v>0</v>
      </c>
      <c r="O29" s="105">
        <v>0</v>
      </c>
      <c r="P29" s="106">
        <v>0</v>
      </c>
      <c r="Q29" s="106">
        <v>0</v>
      </c>
      <c r="R29" s="107">
        <v>0</v>
      </c>
      <c r="S29" s="136">
        <v>0</v>
      </c>
      <c r="T29" s="105">
        <v>0</v>
      </c>
      <c r="U29" s="104">
        <v>0</v>
      </c>
      <c r="V29" s="105">
        <v>0</v>
      </c>
      <c r="W29" s="104">
        <v>0</v>
      </c>
      <c r="X29" s="105">
        <v>0</v>
      </c>
      <c r="Y29" s="108">
        <f t="shared" si="5"/>
        <v>0</v>
      </c>
      <c r="Z29" s="109">
        <f t="shared" si="6"/>
        <v>500</v>
      </c>
      <c r="AA29" s="66"/>
      <c r="AB29" s="66"/>
      <c r="AC29" s="35"/>
      <c r="AD29" s="35"/>
      <c r="AE29" s="35"/>
    </row>
    <row r="30" spans="1:31" ht="12.75">
      <c r="A30" s="110"/>
      <c r="B30" s="120">
        <v>90</v>
      </c>
      <c r="C30" s="121" t="s">
        <v>157</v>
      </c>
      <c r="D30" s="121" t="s">
        <v>158</v>
      </c>
      <c r="E30" s="98">
        <v>500</v>
      </c>
      <c r="F30" s="99">
        <v>0</v>
      </c>
      <c r="G30" s="99">
        <v>0</v>
      </c>
      <c r="H30" s="99">
        <v>0</v>
      </c>
      <c r="I30" s="135">
        <f t="shared" si="0"/>
        <v>0</v>
      </c>
      <c r="J30" s="102">
        <f t="shared" si="1"/>
        <v>0</v>
      </c>
      <c r="K30" s="102">
        <f t="shared" si="2"/>
        <v>0</v>
      </c>
      <c r="L30" s="102">
        <f t="shared" si="3"/>
        <v>0</v>
      </c>
      <c r="M30" s="103">
        <f t="shared" si="4"/>
        <v>0</v>
      </c>
      <c r="N30" s="104">
        <v>0</v>
      </c>
      <c r="O30" s="105">
        <v>0</v>
      </c>
      <c r="P30" s="106">
        <v>0</v>
      </c>
      <c r="Q30" s="106">
        <v>0</v>
      </c>
      <c r="R30" s="107">
        <v>0</v>
      </c>
      <c r="S30" s="104">
        <v>0</v>
      </c>
      <c r="T30" s="105">
        <v>0</v>
      </c>
      <c r="U30" s="104">
        <v>0</v>
      </c>
      <c r="V30" s="105">
        <v>0</v>
      </c>
      <c r="W30" s="104">
        <v>0</v>
      </c>
      <c r="X30" s="105">
        <v>0</v>
      </c>
      <c r="Y30" s="108">
        <f t="shared" si="5"/>
        <v>0</v>
      </c>
      <c r="Z30" s="109">
        <f t="shared" si="6"/>
        <v>500</v>
      </c>
      <c r="AA30" s="66"/>
      <c r="AB30" s="66"/>
      <c r="AC30" s="35"/>
      <c r="AD30" s="35"/>
      <c r="AE30" s="35"/>
    </row>
    <row r="31" spans="1:31" ht="12.75">
      <c r="A31" s="110"/>
      <c r="B31" s="120">
        <v>96</v>
      </c>
      <c r="C31" s="121" t="s">
        <v>159</v>
      </c>
      <c r="D31" s="121" t="s">
        <v>160</v>
      </c>
      <c r="E31" s="98">
        <v>500</v>
      </c>
      <c r="F31" s="99">
        <v>0</v>
      </c>
      <c r="G31" s="99">
        <v>0</v>
      </c>
      <c r="H31" s="99">
        <v>0</v>
      </c>
      <c r="I31" s="135">
        <f t="shared" si="0"/>
        <v>0</v>
      </c>
      <c r="J31" s="102">
        <f t="shared" si="1"/>
        <v>0</v>
      </c>
      <c r="K31" s="102">
        <f t="shared" si="2"/>
        <v>0</v>
      </c>
      <c r="L31" s="102">
        <f t="shared" si="3"/>
        <v>0</v>
      </c>
      <c r="M31" s="103">
        <f t="shared" si="4"/>
        <v>0</v>
      </c>
      <c r="N31" s="104">
        <v>0</v>
      </c>
      <c r="O31" s="105">
        <v>0</v>
      </c>
      <c r="P31" s="106">
        <v>0</v>
      </c>
      <c r="Q31" s="106">
        <v>0</v>
      </c>
      <c r="R31" s="107">
        <v>0</v>
      </c>
      <c r="S31" s="104">
        <v>0</v>
      </c>
      <c r="T31" s="105">
        <v>0</v>
      </c>
      <c r="U31" s="104">
        <v>0</v>
      </c>
      <c r="V31" s="105">
        <v>0</v>
      </c>
      <c r="W31" s="104">
        <v>0</v>
      </c>
      <c r="X31" s="105">
        <v>0</v>
      </c>
      <c r="Y31" s="108">
        <f t="shared" si="5"/>
        <v>0</v>
      </c>
      <c r="Z31" s="109">
        <f t="shared" si="6"/>
        <v>500</v>
      </c>
      <c r="AA31" s="66"/>
      <c r="AB31" s="66"/>
      <c r="AC31" s="35"/>
      <c r="AD31" s="35"/>
      <c r="AE31" s="35"/>
    </row>
    <row r="32" spans="1:31" ht="12.75">
      <c r="A32" s="110"/>
      <c r="B32" s="120">
        <v>102</v>
      </c>
      <c r="C32" s="121" t="s">
        <v>161</v>
      </c>
      <c r="D32" s="121" t="s">
        <v>85</v>
      </c>
      <c r="E32" s="98">
        <v>500</v>
      </c>
      <c r="F32" s="99">
        <v>0</v>
      </c>
      <c r="G32" s="99">
        <v>0</v>
      </c>
      <c r="H32" s="99">
        <v>0</v>
      </c>
      <c r="I32" s="135">
        <f t="shared" si="0"/>
        <v>0</v>
      </c>
      <c r="J32" s="102">
        <f t="shared" si="1"/>
        <v>0</v>
      </c>
      <c r="K32" s="102">
        <f t="shared" si="2"/>
        <v>0</v>
      </c>
      <c r="L32" s="102">
        <f t="shared" si="3"/>
        <v>0</v>
      </c>
      <c r="M32" s="103">
        <f t="shared" si="4"/>
        <v>0</v>
      </c>
      <c r="N32" s="104">
        <v>0</v>
      </c>
      <c r="O32" s="105">
        <v>0</v>
      </c>
      <c r="P32" s="106">
        <v>0</v>
      </c>
      <c r="Q32" s="106">
        <v>0</v>
      </c>
      <c r="R32" s="107">
        <v>0</v>
      </c>
      <c r="S32" s="104">
        <v>0</v>
      </c>
      <c r="T32" s="105">
        <v>0</v>
      </c>
      <c r="U32" s="104">
        <v>0</v>
      </c>
      <c r="V32" s="105">
        <v>0</v>
      </c>
      <c r="W32" s="104">
        <v>0</v>
      </c>
      <c r="X32" s="105">
        <v>0</v>
      </c>
      <c r="Y32" s="108">
        <f t="shared" si="5"/>
        <v>0</v>
      </c>
      <c r="Z32" s="109">
        <f t="shared" si="6"/>
        <v>500</v>
      </c>
      <c r="AA32" s="66"/>
      <c r="AB32" s="66"/>
      <c r="AC32" s="35"/>
      <c r="AD32" s="35"/>
      <c r="AE32" s="35"/>
    </row>
    <row r="33" spans="1:27" s="35" customFormat="1" ht="12.75">
      <c r="A33" s="110"/>
      <c r="B33" s="120">
        <v>111</v>
      </c>
      <c r="C33" s="121" t="s">
        <v>162</v>
      </c>
      <c r="D33" s="121" t="s">
        <v>134</v>
      </c>
      <c r="E33" s="98">
        <v>500</v>
      </c>
      <c r="F33" s="99">
        <v>0</v>
      </c>
      <c r="G33" s="99">
        <v>0</v>
      </c>
      <c r="H33" s="99">
        <v>0</v>
      </c>
      <c r="I33" s="135">
        <f t="shared" si="0"/>
        <v>0</v>
      </c>
      <c r="J33" s="102">
        <f t="shared" si="1"/>
        <v>0</v>
      </c>
      <c r="K33" s="102">
        <f t="shared" si="2"/>
        <v>0</v>
      </c>
      <c r="L33" s="102">
        <f t="shared" si="3"/>
        <v>0</v>
      </c>
      <c r="M33" s="103">
        <f t="shared" si="4"/>
        <v>0</v>
      </c>
      <c r="N33" s="104">
        <v>0</v>
      </c>
      <c r="O33" s="105">
        <v>0</v>
      </c>
      <c r="P33" s="106">
        <v>0</v>
      </c>
      <c r="Q33" s="106">
        <v>0</v>
      </c>
      <c r="R33" s="107">
        <v>0</v>
      </c>
      <c r="S33" s="104">
        <v>0</v>
      </c>
      <c r="T33" s="105">
        <v>0</v>
      </c>
      <c r="U33" s="104">
        <v>0</v>
      </c>
      <c r="V33" s="105">
        <v>0</v>
      </c>
      <c r="W33" s="104">
        <v>0</v>
      </c>
      <c r="X33" s="105">
        <v>0</v>
      </c>
      <c r="Y33" s="108">
        <f t="shared" si="5"/>
        <v>0</v>
      </c>
      <c r="Z33" s="109">
        <f t="shared" si="6"/>
        <v>500</v>
      </c>
      <c r="AA33" s="35" t="s">
        <v>163</v>
      </c>
    </row>
    <row r="34" spans="1:26" s="35" customFormat="1" ht="12.75" customHeight="1">
      <c r="A34" s="110"/>
      <c r="B34" s="120">
        <v>114</v>
      </c>
      <c r="C34" s="121" t="s">
        <v>69</v>
      </c>
      <c r="D34" s="121" t="s">
        <v>70</v>
      </c>
      <c r="E34" s="98">
        <v>500</v>
      </c>
      <c r="F34" s="99">
        <v>0</v>
      </c>
      <c r="G34" s="99">
        <v>0</v>
      </c>
      <c r="H34" s="99">
        <v>0</v>
      </c>
      <c r="I34" s="135">
        <f t="shared" si="0"/>
        <v>0</v>
      </c>
      <c r="J34" s="102">
        <f t="shared" si="1"/>
        <v>0</v>
      </c>
      <c r="K34" s="102">
        <f t="shared" si="2"/>
        <v>0</v>
      </c>
      <c r="L34" s="102">
        <f t="shared" si="3"/>
        <v>0</v>
      </c>
      <c r="M34" s="103">
        <f t="shared" si="4"/>
        <v>0</v>
      </c>
      <c r="N34" s="104">
        <v>0</v>
      </c>
      <c r="O34" s="105">
        <v>0</v>
      </c>
      <c r="P34" s="106">
        <v>0</v>
      </c>
      <c r="Q34" s="106">
        <v>0</v>
      </c>
      <c r="R34" s="107">
        <v>0</v>
      </c>
      <c r="S34" s="104">
        <v>0</v>
      </c>
      <c r="T34" s="105">
        <v>0</v>
      </c>
      <c r="U34" s="104">
        <v>0</v>
      </c>
      <c r="V34" s="105">
        <v>0</v>
      </c>
      <c r="W34" s="104">
        <v>0</v>
      </c>
      <c r="X34" s="105">
        <v>0</v>
      </c>
      <c r="Y34" s="108">
        <f t="shared" si="5"/>
        <v>0</v>
      </c>
      <c r="Z34" s="109">
        <f t="shared" si="6"/>
        <v>500</v>
      </c>
    </row>
    <row r="35" spans="1:26" s="35" customFormat="1" ht="12.75">
      <c r="A35" s="110"/>
      <c r="B35" s="120">
        <v>132</v>
      </c>
      <c r="C35" s="121" t="s">
        <v>164</v>
      </c>
      <c r="D35" s="121" t="s">
        <v>158</v>
      </c>
      <c r="E35" s="98">
        <v>500</v>
      </c>
      <c r="F35" s="99">
        <v>0</v>
      </c>
      <c r="G35" s="99">
        <v>0</v>
      </c>
      <c r="H35" s="99">
        <v>0</v>
      </c>
      <c r="I35" s="135">
        <f t="shared" si="0"/>
        <v>0</v>
      </c>
      <c r="J35" s="102">
        <f t="shared" si="1"/>
        <v>0</v>
      </c>
      <c r="K35" s="102">
        <f t="shared" si="2"/>
        <v>0</v>
      </c>
      <c r="L35" s="102">
        <f t="shared" si="3"/>
        <v>0</v>
      </c>
      <c r="M35" s="103">
        <f t="shared" si="4"/>
        <v>0</v>
      </c>
      <c r="N35" s="104">
        <v>0</v>
      </c>
      <c r="O35" s="105">
        <v>0</v>
      </c>
      <c r="P35" s="106">
        <v>0</v>
      </c>
      <c r="Q35" s="106">
        <v>0</v>
      </c>
      <c r="R35" s="107">
        <v>0</v>
      </c>
      <c r="S35" s="136">
        <v>0</v>
      </c>
      <c r="T35" s="105">
        <v>0</v>
      </c>
      <c r="U35" s="104">
        <v>0</v>
      </c>
      <c r="V35" s="105">
        <v>0</v>
      </c>
      <c r="W35" s="104">
        <v>0</v>
      </c>
      <c r="X35" s="105">
        <v>0</v>
      </c>
      <c r="Y35" s="108">
        <f t="shared" si="5"/>
        <v>0</v>
      </c>
      <c r="Z35" s="109">
        <f t="shared" si="6"/>
        <v>500</v>
      </c>
    </row>
    <row r="36" spans="1:26" s="35" customFormat="1" ht="12.75">
      <c r="A36" s="110"/>
      <c r="B36" s="120">
        <v>137</v>
      </c>
      <c r="C36" s="121" t="s">
        <v>165</v>
      </c>
      <c r="D36" s="121" t="s">
        <v>89</v>
      </c>
      <c r="E36" s="98">
        <v>500</v>
      </c>
      <c r="F36" s="99">
        <v>0</v>
      </c>
      <c r="G36" s="99">
        <v>0</v>
      </c>
      <c r="H36" s="99">
        <v>0</v>
      </c>
      <c r="I36" s="135">
        <f t="shared" si="0"/>
        <v>0</v>
      </c>
      <c r="J36" s="102">
        <f t="shared" si="1"/>
        <v>0</v>
      </c>
      <c r="K36" s="102">
        <f t="shared" si="2"/>
        <v>0</v>
      </c>
      <c r="L36" s="102">
        <f t="shared" si="3"/>
        <v>0</v>
      </c>
      <c r="M36" s="103">
        <f t="shared" si="4"/>
        <v>0</v>
      </c>
      <c r="N36" s="104">
        <v>0</v>
      </c>
      <c r="O36" s="105">
        <v>0</v>
      </c>
      <c r="P36" s="106">
        <v>0</v>
      </c>
      <c r="Q36" s="106">
        <v>0</v>
      </c>
      <c r="R36" s="107">
        <v>0</v>
      </c>
      <c r="S36" s="136">
        <v>0</v>
      </c>
      <c r="T36" s="105">
        <v>0</v>
      </c>
      <c r="U36" s="104">
        <v>0</v>
      </c>
      <c r="V36" s="105">
        <v>0</v>
      </c>
      <c r="W36" s="104">
        <v>0</v>
      </c>
      <c r="X36" s="105">
        <v>0</v>
      </c>
      <c r="Y36" s="108">
        <f t="shared" si="5"/>
        <v>0</v>
      </c>
      <c r="Z36" s="109">
        <f t="shared" si="6"/>
        <v>500</v>
      </c>
    </row>
    <row r="37" spans="1:26" s="35" customFormat="1" ht="12.75">
      <c r="A37" s="110"/>
      <c r="B37" s="120">
        <v>141</v>
      </c>
      <c r="C37" s="121" t="s">
        <v>166</v>
      </c>
      <c r="D37" s="121" t="s">
        <v>102</v>
      </c>
      <c r="E37" s="98">
        <v>500</v>
      </c>
      <c r="F37" s="99">
        <v>0</v>
      </c>
      <c r="G37" s="99">
        <v>0</v>
      </c>
      <c r="H37" s="99">
        <v>0</v>
      </c>
      <c r="I37" s="135">
        <f t="shared" si="0"/>
        <v>0</v>
      </c>
      <c r="J37" s="102">
        <f t="shared" si="1"/>
        <v>0</v>
      </c>
      <c r="K37" s="102">
        <f t="shared" si="2"/>
        <v>0</v>
      </c>
      <c r="L37" s="102">
        <f t="shared" si="3"/>
        <v>0</v>
      </c>
      <c r="M37" s="103">
        <f t="shared" si="4"/>
        <v>0</v>
      </c>
      <c r="N37" s="104">
        <v>0</v>
      </c>
      <c r="O37" s="105">
        <v>0</v>
      </c>
      <c r="P37" s="106">
        <v>0</v>
      </c>
      <c r="Q37" s="106">
        <v>0</v>
      </c>
      <c r="R37" s="107">
        <v>0</v>
      </c>
      <c r="S37" s="104">
        <v>0</v>
      </c>
      <c r="T37" s="105">
        <v>0</v>
      </c>
      <c r="U37" s="104">
        <v>0</v>
      </c>
      <c r="V37" s="105">
        <v>0</v>
      </c>
      <c r="W37" s="104">
        <v>0</v>
      </c>
      <c r="X37" s="105">
        <v>0</v>
      </c>
      <c r="Y37" s="108">
        <f t="shared" si="5"/>
        <v>0</v>
      </c>
      <c r="Z37" s="109">
        <f t="shared" si="6"/>
        <v>500</v>
      </c>
    </row>
    <row r="38" spans="1:26" s="35" customFormat="1" ht="12.75">
      <c r="A38" s="110"/>
      <c r="B38" s="120">
        <v>147</v>
      </c>
      <c r="C38" s="121" t="s">
        <v>167</v>
      </c>
      <c r="D38" s="121" t="s">
        <v>72</v>
      </c>
      <c r="E38" s="98">
        <v>500</v>
      </c>
      <c r="F38" s="99">
        <v>0</v>
      </c>
      <c r="G38" s="99">
        <v>0</v>
      </c>
      <c r="H38" s="99">
        <v>0</v>
      </c>
      <c r="I38" s="135">
        <f t="shared" si="0"/>
        <v>0</v>
      </c>
      <c r="J38" s="102">
        <f t="shared" si="1"/>
        <v>0</v>
      </c>
      <c r="K38" s="102">
        <f t="shared" si="2"/>
        <v>0</v>
      </c>
      <c r="L38" s="102">
        <f t="shared" si="3"/>
        <v>0</v>
      </c>
      <c r="M38" s="103">
        <f t="shared" si="4"/>
        <v>0</v>
      </c>
      <c r="N38" s="104">
        <v>0</v>
      </c>
      <c r="O38" s="105">
        <v>0</v>
      </c>
      <c r="P38" s="106">
        <v>0</v>
      </c>
      <c r="Q38" s="106">
        <v>0</v>
      </c>
      <c r="R38" s="107">
        <v>0</v>
      </c>
      <c r="S38" s="136">
        <v>0</v>
      </c>
      <c r="T38" s="105">
        <v>0</v>
      </c>
      <c r="U38" s="104">
        <v>0</v>
      </c>
      <c r="V38" s="105">
        <v>0</v>
      </c>
      <c r="W38" s="104">
        <v>0</v>
      </c>
      <c r="X38" s="105">
        <v>0</v>
      </c>
      <c r="Y38" s="108">
        <f t="shared" si="5"/>
        <v>0</v>
      </c>
      <c r="Z38" s="109">
        <f t="shared" si="6"/>
        <v>500</v>
      </c>
    </row>
    <row r="39" spans="1:26" s="35" customFormat="1" ht="12.75">
      <c r="A39" s="110"/>
      <c r="B39" s="120">
        <v>152</v>
      </c>
      <c r="C39" s="121" t="s">
        <v>168</v>
      </c>
      <c r="D39" s="121" t="s">
        <v>102</v>
      </c>
      <c r="E39" s="98">
        <v>500</v>
      </c>
      <c r="F39" s="99">
        <v>0</v>
      </c>
      <c r="G39" s="99">
        <v>0</v>
      </c>
      <c r="H39" s="99">
        <v>0</v>
      </c>
      <c r="I39" s="135">
        <f t="shared" si="0"/>
        <v>0</v>
      </c>
      <c r="J39" s="102">
        <f t="shared" si="1"/>
        <v>0</v>
      </c>
      <c r="K39" s="102">
        <f t="shared" si="2"/>
        <v>0</v>
      </c>
      <c r="L39" s="102">
        <f t="shared" si="3"/>
        <v>0</v>
      </c>
      <c r="M39" s="103">
        <f t="shared" si="4"/>
        <v>0</v>
      </c>
      <c r="N39" s="104">
        <v>0</v>
      </c>
      <c r="O39" s="105">
        <v>0</v>
      </c>
      <c r="P39" s="106">
        <v>0</v>
      </c>
      <c r="Q39" s="106">
        <v>0</v>
      </c>
      <c r="R39" s="107">
        <v>0</v>
      </c>
      <c r="S39" s="136">
        <v>0</v>
      </c>
      <c r="T39" s="105">
        <v>0</v>
      </c>
      <c r="U39" s="104">
        <v>0</v>
      </c>
      <c r="V39" s="105">
        <v>0</v>
      </c>
      <c r="W39" s="104">
        <v>0</v>
      </c>
      <c r="X39" s="105">
        <v>0</v>
      </c>
      <c r="Y39" s="108">
        <f t="shared" si="5"/>
        <v>0</v>
      </c>
      <c r="Z39" s="109">
        <f t="shared" si="6"/>
        <v>500</v>
      </c>
    </row>
    <row r="40" spans="1:26" ht="12.75">
      <c r="A40" s="110"/>
      <c r="B40" s="120">
        <v>156</v>
      </c>
      <c r="C40" s="121" t="s">
        <v>169</v>
      </c>
      <c r="D40" s="121" t="s">
        <v>74</v>
      </c>
      <c r="E40" s="98">
        <v>500</v>
      </c>
      <c r="F40" s="99">
        <v>0</v>
      </c>
      <c r="G40" s="99">
        <v>0</v>
      </c>
      <c r="H40" s="99">
        <v>0</v>
      </c>
      <c r="I40" s="135">
        <f t="shared" si="0"/>
        <v>0</v>
      </c>
      <c r="J40" s="102">
        <f t="shared" si="1"/>
        <v>0</v>
      </c>
      <c r="K40" s="102">
        <f t="shared" si="2"/>
        <v>0</v>
      </c>
      <c r="L40" s="102">
        <f t="shared" si="3"/>
        <v>0</v>
      </c>
      <c r="M40" s="103">
        <f t="shared" si="4"/>
        <v>0</v>
      </c>
      <c r="N40" s="104">
        <v>0</v>
      </c>
      <c r="O40" s="105">
        <v>0</v>
      </c>
      <c r="P40" s="106">
        <v>0</v>
      </c>
      <c r="Q40" s="106">
        <v>0</v>
      </c>
      <c r="R40" s="107">
        <v>0</v>
      </c>
      <c r="S40" s="104">
        <v>0</v>
      </c>
      <c r="T40" s="105">
        <v>0</v>
      </c>
      <c r="U40" s="136">
        <v>0</v>
      </c>
      <c r="V40" s="105">
        <v>0</v>
      </c>
      <c r="W40" s="104">
        <v>0</v>
      </c>
      <c r="X40" s="105">
        <v>0</v>
      </c>
      <c r="Y40" s="108">
        <f t="shared" si="5"/>
        <v>0</v>
      </c>
      <c r="Z40" s="109">
        <f t="shared" si="6"/>
        <v>500</v>
      </c>
    </row>
    <row r="41" spans="1:26" ht="12.75">
      <c r="A41" s="110"/>
      <c r="B41" s="120">
        <v>160</v>
      </c>
      <c r="C41" s="121" t="s">
        <v>170</v>
      </c>
      <c r="D41" s="121" t="s">
        <v>54</v>
      </c>
      <c r="E41" s="98">
        <v>500</v>
      </c>
      <c r="F41" s="99">
        <v>0</v>
      </c>
      <c r="G41" s="99">
        <v>0</v>
      </c>
      <c r="H41" s="99">
        <v>0</v>
      </c>
      <c r="I41" s="135">
        <f t="shared" si="0"/>
        <v>0</v>
      </c>
      <c r="J41" s="102">
        <f t="shared" si="1"/>
        <v>0</v>
      </c>
      <c r="K41" s="102">
        <f t="shared" si="2"/>
        <v>0</v>
      </c>
      <c r="L41" s="102">
        <f t="shared" si="3"/>
        <v>0</v>
      </c>
      <c r="M41" s="103">
        <f t="shared" si="4"/>
        <v>0</v>
      </c>
      <c r="N41" s="104">
        <v>0</v>
      </c>
      <c r="O41" s="105">
        <v>0</v>
      </c>
      <c r="P41" s="106">
        <v>0</v>
      </c>
      <c r="Q41" s="106">
        <v>0</v>
      </c>
      <c r="R41" s="107">
        <v>0</v>
      </c>
      <c r="S41" s="136">
        <v>0</v>
      </c>
      <c r="T41" s="105">
        <v>0</v>
      </c>
      <c r="U41" s="104">
        <v>0</v>
      </c>
      <c r="V41" s="105">
        <v>0</v>
      </c>
      <c r="W41" s="104">
        <v>0</v>
      </c>
      <c r="X41" s="105">
        <v>0</v>
      </c>
      <c r="Y41" s="108">
        <f t="shared" si="5"/>
        <v>0</v>
      </c>
      <c r="Z41" s="109">
        <f t="shared" si="6"/>
        <v>500</v>
      </c>
    </row>
    <row r="42" spans="1:26" ht="12.75">
      <c r="A42" s="110"/>
      <c r="B42" s="120">
        <v>166</v>
      </c>
      <c r="C42" s="121" t="s">
        <v>171</v>
      </c>
      <c r="D42" s="121" t="s">
        <v>172</v>
      </c>
      <c r="E42" s="98">
        <v>500</v>
      </c>
      <c r="F42" s="99">
        <v>0</v>
      </c>
      <c r="G42" s="99">
        <v>0</v>
      </c>
      <c r="H42" s="99">
        <v>0</v>
      </c>
      <c r="I42" s="135">
        <f t="shared" si="0"/>
        <v>0</v>
      </c>
      <c r="J42" s="102">
        <f t="shared" si="1"/>
        <v>0</v>
      </c>
      <c r="K42" s="102">
        <f t="shared" si="2"/>
        <v>0</v>
      </c>
      <c r="L42" s="102">
        <f t="shared" si="3"/>
        <v>0</v>
      </c>
      <c r="M42" s="103">
        <f t="shared" si="4"/>
        <v>0</v>
      </c>
      <c r="N42" s="104">
        <v>0</v>
      </c>
      <c r="O42" s="105">
        <v>0</v>
      </c>
      <c r="P42" s="106">
        <v>0</v>
      </c>
      <c r="Q42" s="106">
        <v>0</v>
      </c>
      <c r="R42" s="107">
        <v>0</v>
      </c>
      <c r="S42" s="104">
        <v>0</v>
      </c>
      <c r="T42" s="105">
        <v>0</v>
      </c>
      <c r="U42" s="136">
        <v>0</v>
      </c>
      <c r="V42" s="105">
        <v>0</v>
      </c>
      <c r="W42" s="104">
        <v>0</v>
      </c>
      <c r="X42" s="105">
        <v>0</v>
      </c>
      <c r="Y42" s="108">
        <f t="shared" si="5"/>
        <v>0</v>
      </c>
      <c r="Z42" s="109">
        <f t="shared" si="6"/>
        <v>500</v>
      </c>
    </row>
    <row r="43" spans="1:26" ht="12.75">
      <c r="A43" s="110"/>
      <c r="B43" s="120">
        <v>173</v>
      </c>
      <c r="C43" s="121" t="s">
        <v>121</v>
      </c>
      <c r="D43" s="121" t="s">
        <v>122</v>
      </c>
      <c r="E43" s="98">
        <v>500</v>
      </c>
      <c r="F43" s="99">
        <v>0</v>
      </c>
      <c r="G43" s="99">
        <v>0</v>
      </c>
      <c r="H43" s="99">
        <v>0</v>
      </c>
      <c r="I43" s="135">
        <f t="shared" si="0"/>
        <v>0</v>
      </c>
      <c r="J43" s="102">
        <f t="shared" si="1"/>
        <v>0</v>
      </c>
      <c r="K43" s="102">
        <f t="shared" si="2"/>
        <v>0</v>
      </c>
      <c r="L43" s="102">
        <f t="shared" si="3"/>
        <v>0</v>
      </c>
      <c r="M43" s="103">
        <f t="shared" si="4"/>
        <v>0</v>
      </c>
      <c r="N43" s="104">
        <v>0</v>
      </c>
      <c r="O43" s="105">
        <v>0</v>
      </c>
      <c r="P43" s="106">
        <v>0</v>
      </c>
      <c r="Q43" s="106">
        <v>0</v>
      </c>
      <c r="R43" s="107">
        <v>0</v>
      </c>
      <c r="S43" s="136">
        <v>0</v>
      </c>
      <c r="T43" s="105">
        <v>0</v>
      </c>
      <c r="U43" s="104">
        <v>0</v>
      </c>
      <c r="V43" s="105">
        <v>0</v>
      </c>
      <c r="W43" s="104">
        <v>0</v>
      </c>
      <c r="X43" s="105">
        <v>0</v>
      </c>
      <c r="Y43" s="108">
        <f t="shared" si="5"/>
        <v>0</v>
      </c>
      <c r="Z43" s="109">
        <f t="shared" si="6"/>
        <v>500</v>
      </c>
    </row>
    <row r="44" spans="1:26" ht="12.75">
      <c r="A44" s="110"/>
      <c r="B44" s="120">
        <v>177</v>
      </c>
      <c r="C44" s="121" t="s">
        <v>173</v>
      </c>
      <c r="D44" s="121" t="s">
        <v>54</v>
      </c>
      <c r="E44" s="98">
        <v>500</v>
      </c>
      <c r="F44" s="99">
        <v>0</v>
      </c>
      <c r="G44" s="99">
        <v>0</v>
      </c>
      <c r="H44" s="99">
        <v>0</v>
      </c>
      <c r="I44" s="135">
        <f t="shared" si="0"/>
        <v>0</v>
      </c>
      <c r="J44" s="102">
        <f t="shared" si="1"/>
        <v>0</v>
      </c>
      <c r="K44" s="102">
        <f t="shared" si="2"/>
        <v>0</v>
      </c>
      <c r="L44" s="102">
        <f t="shared" si="3"/>
        <v>0</v>
      </c>
      <c r="M44" s="103">
        <f t="shared" si="4"/>
        <v>0</v>
      </c>
      <c r="N44" s="104">
        <v>0</v>
      </c>
      <c r="O44" s="105">
        <v>0</v>
      </c>
      <c r="P44" s="106">
        <v>0</v>
      </c>
      <c r="Q44" s="106">
        <v>0</v>
      </c>
      <c r="R44" s="107">
        <v>0</v>
      </c>
      <c r="S44" s="136">
        <v>0</v>
      </c>
      <c r="T44" s="105">
        <v>0</v>
      </c>
      <c r="U44" s="104">
        <v>0</v>
      </c>
      <c r="V44" s="105">
        <v>0</v>
      </c>
      <c r="W44" s="104">
        <v>0</v>
      </c>
      <c r="X44" s="105">
        <v>0</v>
      </c>
      <c r="Y44" s="108">
        <f t="shared" si="5"/>
        <v>0</v>
      </c>
      <c r="Z44" s="109">
        <f t="shared" si="6"/>
        <v>500</v>
      </c>
    </row>
    <row r="45" spans="1:26" ht="12.75">
      <c r="A45" s="110"/>
      <c r="B45" s="120">
        <v>179</v>
      </c>
      <c r="C45" s="121" t="s">
        <v>174</v>
      </c>
      <c r="D45" s="121" t="s">
        <v>89</v>
      </c>
      <c r="E45" s="98">
        <v>500</v>
      </c>
      <c r="F45" s="99">
        <v>0</v>
      </c>
      <c r="G45" s="99">
        <v>0</v>
      </c>
      <c r="H45" s="99">
        <v>0</v>
      </c>
      <c r="I45" s="135">
        <f t="shared" si="0"/>
        <v>0</v>
      </c>
      <c r="J45" s="102">
        <f t="shared" si="1"/>
        <v>0</v>
      </c>
      <c r="K45" s="102">
        <f t="shared" si="2"/>
        <v>0</v>
      </c>
      <c r="L45" s="102">
        <f t="shared" si="3"/>
        <v>0</v>
      </c>
      <c r="M45" s="103">
        <f t="shared" si="4"/>
        <v>0</v>
      </c>
      <c r="N45" s="104">
        <v>0</v>
      </c>
      <c r="O45" s="105">
        <v>0</v>
      </c>
      <c r="P45" s="106">
        <v>0</v>
      </c>
      <c r="Q45" s="106">
        <v>0</v>
      </c>
      <c r="R45" s="107">
        <v>0</v>
      </c>
      <c r="S45" s="136">
        <v>0</v>
      </c>
      <c r="T45" s="105">
        <v>0</v>
      </c>
      <c r="U45" s="104">
        <v>0</v>
      </c>
      <c r="V45" s="105">
        <v>0</v>
      </c>
      <c r="W45" s="104">
        <v>0</v>
      </c>
      <c r="X45" s="105">
        <v>0</v>
      </c>
      <c r="Y45" s="108">
        <f t="shared" si="5"/>
        <v>0</v>
      </c>
      <c r="Z45" s="109">
        <f t="shared" si="6"/>
        <v>500</v>
      </c>
    </row>
  </sheetData>
  <sheetProtection selectLockedCells="1" selectUnlockedCells="1"/>
  <mergeCells count="14">
    <mergeCell ref="Q11:R12"/>
    <mergeCell ref="S11:T12"/>
    <mergeCell ref="U11:V12"/>
    <mergeCell ref="W11:X12"/>
    <mergeCell ref="N10:O10"/>
    <mergeCell ref="Q10:R10"/>
    <mergeCell ref="S10:T10"/>
    <mergeCell ref="U10:V10"/>
    <mergeCell ref="W10:X10"/>
    <mergeCell ref="G11:G12"/>
    <mergeCell ref="H11:H12"/>
    <mergeCell ref="I11:I12"/>
    <mergeCell ref="N11:O12"/>
    <mergeCell ref="P11:P12"/>
  </mergeCells>
  <printOptions/>
  <pageMargins left="0.3597222222222222" right="0.5" top="0.4597222222222222" bottom="0.5701388888888889" header="0.5118055555555555" footer="0.5118055555555555"/>
  <pageSetup fitToHeight="2" fitToWidth="1" horizontalDpi="300" verticalDpi="3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F45"/>
  <sheetViews>
    <sheetView view="pageBreakPreview" zoomScaleSheetLayoutView="100" zoomScalePageLayoutView="0" workbookViewId="0" topLeftCell="A12">
      <selection activeCell="C14" sqref="C14"/>
    </sheetView>
  </sheetViews>
  <sheetFormatPr defaultColWidth="9.00390625" defaultRowHeight="12.75"/>
  <cols>
    <col min="1" max="1" width="7.375" style="1" customWidth="1"/>
    <col min="2" max="2" width="7.00390625" style="1" customWidth="1"/>
    <col min="3" max="3" width="16.625" style="1" customWidth="1"/>
    <col min="4" max="4" width="13.75390625" style="1" customWidth="1"/>
    <col min="5" max="5" width="5.75390625" style="1" customWidth="1"/>
    <col min="6" max="9" width="8.75390625" style="2" customWidth="1"/>
    <col min="10" max="12" width="0" style="5" hidden="1" customWidth="1"/>
    <col min="13" max="13" width="8.75390625" style="6" customWidth="1"/>
    <col min="14" max="15" width="5.75390625" style="1" customWidth="1"/>
    <col min="16" max="16" width="8.125" style="1" customWidth="1"/>
    <col min="17" max="17" width="5.75390625" style="7" customWidth="1"/>
    <col min="18" max="24" width="5.75390625" style="1" customWidth="1"/>
    <col min="25" max="25" width="8.75390625" style="1" customWidth="1"/>
    <col min="26" max="26" width="9.625" style="1" customWidth="1"/>
  </cols>
  <sheetData>
    <row r="1" spans="2:26" ht="17.25">
      <c r="B1" s="9"/>
      <c r="C1" s="9"/>
      <c r="D1" s="9"/>
      <c r="E1" s="9"/>
      <c r="F1" s="10"/>
      <c r="G1" s="10"/>
      <c r="H1" s="10"/>
      <c r="I1" s="10"/>
      <c r="J1" s="13"/>
      <c r="K1" s="13"/>
      <c r="L1" s="13"/>
      <c r="M1" s="14"/>
      <c r="N1" s="8"/>
      <c r="O1" s="15"/>
      <c r="P1" s="8"/>
      <c r="Q1" s="16"/>
      <c r="R1" s="16"/>
      <c r="S1" s="8"/>
      <c r="T1" s="8"/>
      <c r="U1" s="8"/>
      <c r="V1" s="8"/>
      <c r="W1" s="8"/>
      <c r="X1" s="8"/>
      <c r="Y1" s="8"/>
      <c r="Z1" s="8"/>
    </row>
    <row r="2" spans="1:32" ht="18.75">
      <c r="A2" s="42"/>
      <c r="B2" s="18"/>
      <c r="C2" s="18"/>
      <c r="D2" s="19"/>
      <c r="E2" s="9"/>
      <c r="F2" s="10"/>
      <c r="G2" s="10"/>
      <c r="H2" s="10"/>
      <c r="I2" s="36" t="s">
        <v>0</v>
      </c>
      <c r="J2" s="21"/>
      <c r="K2" s="21"/>
      <c r="L2" s="21"/>
      <c r="M2" s="22"/>
      <c r="N2" s="23"/>
      <c r="O2" s="24"/>
      <c r="P2" s="25"/>
      <c r="Q2" s="25"/>
      <c r="R2" s="25"/>
      <c r="S2" s="25"/>
      <c r="T2" s="25"/>
      <c r="U2" s="25"/>
      <c r="V2" s="8"/>
      <c r="W2" s="8"/>
      <c r="X2" s="8"/>
      <c r="Y2" s="8"/>
      <c r="Z2" s="8"/>
      <c r="AA2" s="35"/>
      <c r="AB2" s="35"/>
      <c r="AC2" s="35"/>
      <c r="AD2" s="35"/>
      <c r="AE2" s="35"/>
      <c r="AF2" s="35"/>
    </row>
    <row r="3" spans="1:32" ht="15.75">
      <c r="A3" s="42"/>
      <c r="B3" s="8"/>
      <c r="C3" s="8"/>
      <c r="D3" s="8"/>
      <c r="E3" s="8"/>
      <c r="F3" s="28"/>
      <c r="G3" s="28"/>
      <c r="H3" s="28"/>
      <c r="I3" s="36" t="s">
        <v>1</v>
      </c>
      <c r="J3" s="30"/>
      <c r="K3" s="30"/>
      <c r="L3" s="30"/>
      <c r="M3" s="31"/>
      <c r="N3" s="32"/>
      <c r="O3" s="33"/>
      <c r="P3" s="8"/>
      <c r="Q3" s="8"/>
      <c r="R3" s="34"/>
      <c r="S3" s="8"/>
      <c r="T3" s="8"/>
      <c r="U3" s="8"/>
      <c r="V3" s="8"/>
      <c r="W3" s="8"/>
      <c r="X3" s="8"/>
      <c r="Y3" s="8"/>
      <c r="Z3" s="8"/>
      <c r="AA3" s="35"/>
      <c r="AB3" s="35"/>
      <c r="AC3" s="35"/>
      <c r="AD3" s="35"/>
      <c r="AE3" s="35"/>
      <c r="AF3" s="35"/>
    </row>
    <row r="4" spans="1:32" ht="15.75">
      <c r="A4" s="42"/>
      <c r="B4" s="8"/>
      <c r="C4" s="8"/>
      <c r="D4" s="8"/>
      <c r="E4" s="8"/>
      <c r="F4" s="28"/>
      <c r="G4" s="28"/>
      <c r="H4" s="28"/>
      <c r="I4" s="36" t="s">
        <v>2</v>
      </c>
      <c r="J4" s="30"/>
      <c r="K4" s="30"/>
      <c r="L4" s="30"/>
      <c r="M4" s="36"/>
      <c r="N4" s="32"/>
      <c r="O4" s="33"/>
      <c r="P4" s="37"/>
      <c r="Q4" s="38"/>
      <c r="R4" s="8"/>
      <c r="S4" s="8"/>
      <c r="T4" s="37"/>
      <c r="U4" s="8"/>
      <c r="V4" s="8"/>
      <c r="W4" s="8"/>
      <c r="X4" s="8"/>
      <c r="Y4" s="8"/>
      <c r="Z4" s="8"/>
      <c r="AA4" s="35"/>
      <c r="AB4" s="35"/>
      <c r="AC4" s="35"/>
      <c r="AD4" s="35"/>
      <c r="AE4" s="35"/>
      <c r="AF4" s="35"/>
    </row>
    <row r="5" spans="1:32" ht="15.75">
      <c r="A5" s="42"/>
      <c r="B5" s="8"/>
      <c r="C5" s="8"/>
      <c r="D5" s="8"/>
      <c r="E5" s="8"/>
      <c r="F5" s="28"/>
      <c r="G5" s="28"/>
      <c r="H5" s="28"/>
      <c r="I5" s="28"/>
      <c r="J5" s="40"/>
      <c r="K5" s="40"/>
      <c r="L5" s="40"/>
      <c r="M5" s="41"/>
      <c r="N5" s="8"/>
      <c r="O5" s="15"/>
      <c r="P5" s="8"/>
      <c r="Q5" s="8"/>
      <c r="R5" s="34"/>
      <c r="S5" s="8"/>
      <c r="T5" s="8"/>
      <c r="U5" s="8"/>
      <c r="V5" s="8"/>
      <c r="W5" s="8"/>
      <c r="X5" s="8"/>
      <c r="Y5" s="8"/>
      <c r="Z5" s="8"/>
      <c r="AA5" s="35"/>
      <c r="AB5" s="35"/>
      <c r="AC5" s="35"/>
      <c r="AD5" s="35"/>
      <c r="AE5" s="35"/>
      <c r="AF5" s="35"/>
    </row>
    <row r="6" spans="1:32" ht="12.75">
      <c r="A6" s="42"/>
      <c r="B6" s="8"/>
      <c r="C6" s="8"/>
      <c r="D6" s="8"/>
      <c r="E6" s="8"/>
      <c r="F6" s="28"/>
      <c r="G6" s="28"/>
      <c r="H6" s="28"/>
      <c r="I6" s="28"/>
      <c r="J6" s="40"/>
      <c r="K6" s="40"/>
      <c r="L6" s="40"/>
      <c r="M6" s="41"/>
      <c r="N6" s="8"/>
      <c r="O6" s="1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5"/>
      <c r="AB6" s="35"/>
      <c r="AC6" s="35"/>
      <c r="AD6" s="35"/>
      <c r="AE6" s="35"/>
      <c r="AF6" s="35"/>
    </row>
    <row r="7" spans="1:32" ht="12.75">
      <c r="A7" s="42"/>
      <c r="B7" s="42"/>
      <c r="C7" s="42"/>
      <c r="D7" s="42"/>
      <c r="E7" s="43"/>
      <c r="F7" s="44"/>
      <c r="G7" s="44"/>
      <c r="H7" s="44"/>
      <c r="I7" s="44"/>
      <c r="J7" s="43"/>
      <c r="K7" s="43"/>
      <c r="L7" s="43"/>
      <c r="M7" s="43"/>
      <c r="N7" s="43"/>
      <c r="O7" s="43"/>
      <c r="P7" s="42"/>
      <c r="Q7" s="43"/>
      <c r="R7" s="42"/>
      <c r="S7" s="43"/>
      <c r="T7" s="43"/>
      <c r="U7" s="42"/>
      <c r="V7" s="42"/>
      <c r="W7" s="42"/>
      <c r="Z7" s="42"/>
      <c r="AA7" s="35"/>
      <c r="AB7" s="35"/>
      <c r="AC7" s="35"/>
      <c r="AD7" s="35"/>
      <c r="AE7" s="35"/>
      <c r="AF7" s="35"/>
    </row>
    <row r="8" spans="1:32" ht="18.75">
      <c r="A8" s="42"/>
      <c r="B8" s="48" t="s">
        <v>175</v>
      </c>
      <c r="C8" s="48"/>
      <c r="E8" s="49"/>
      <c r="F8" s="50"/>
      <c r="G8" s="50"/>
      <c r="H8" s="50"/>
      <c r="I8" s="50"/>
      <c r="J8" s="53"/>
      <c r="K8" s="53"/>
      <c r="L8" s="53"/>
      <c r="M8" s="116"/>
      <c r="O8" s="49"/>
      <c r="P8" s="42"/>
      <c r="Q8" s="55"/>
      <c r="R8" s="42"/>
      <c r="T8" s="49"/>
      <c r="U8" s="42"/>
      <c r="V8" s="42"/>
      <c r="W8" s="42"/>
      <c r="Z8" s="42"/>
      <c r="AA8" s="35"/>
      <c r="AB8" s="35"/>
      <c r="AC8" s="35"/>
      <c r="AD8" s="35"/>
      <c r="AE8" s="35"/>
      <c r="AF8" s="35"/>
    </row>
    <row r="9" spans="1:32" ht="12.75">
      <c r="A9" s="42"/>
      <c r="B9" s="42"/>
      <c r="C9" s="42"/>
      <c r="D9" s="42"/>
      <c r="E9" s="43"/>
      <c r="F9" s="44"/>
      <c r="G9" s="44"/>
      <c r="H9" s="44"/>
      <c r="I9" s="44"/>
      <c r="J9" s="43"/>
      <c r="K9" s="43"/>
      <c r="L9" s="43"/>
      <c r="M9" s="43"/>
      <c r="N9" s="43"/>
      <c r="O9" s="43"/>
      <c r="P9" s="42"/>
      <c r="Q9" s="43"/>
      <c r="R9" s="42"/>
      <c r="S9" s="43"/>
      <c r="T9" s="43"/>
      <c r="U9" s="42"/>
      <c r="V9" s="42"/>
      <c r="W9" s="42"/>
      <c r="Z9" s="42"/>
      <c r="AA9" s="35"/>
      <c r="AB9" s="35"/>
      <c r="AC9" s="35"/>
      <c r="AD9" s="35"/>
      <c r="AE9" s="35"/>
      <c r="AF9" s="35"/>
    </row>
    <row r="10" spans="1:31" ht="15" customHeight="1">
      <c r="A10" s="42"/>
      <c r="B10" s="67" t="s">
        <v>4</v>
      </c>
      <c r="C10" s="67" t="s">
        <v>5</v>
      </c>
      <c r="D10" s="67" t="s">
        <v>6</v>
      </c>
      <c r="E10" s="68" t="s">
        <v>7</v>
      </c>
      <c r="F10" s="70" t="s">
        <v>8</v>
      </c>
      <c r="G10" s="70" t="s">
        <v>8</v>
      </c>
      <c r="H10" s="70" t="s">
        <v>136</v>
      </c>
      <c r="I10" s="70" t="s">
        <v>10</v>
      </c>
      <c r="J10" s="73"/>
      <c r="K10" s="74"/>
      <c r="L10" s="75"/>
      <c r="M10" s="128" t="s">
        <v>11</v>
      </c>
      <c r="N10" s="177" t="s">
        <v>12</v>
      </c>
      <c r="O10" s="177"/>
      <c r="P10" s="129" t="s">
        <v>13</v>
      </c>
      <c r="Q10" s="178" t="s">
        <v>14</v>
      </c>
      <c r="R10" s="178"/>
      <c r="S10" s="171" t="s">
        <v>15</v>
      </c>
      <c r="T10" s="171"/>
      <c r="U10" s="179" t="s">
        <v>137</v>
      </c>
      <c r="V10" s="179"/>
      <c r="W10" s="171" t="s">
        <v>138</v>
      </c>
      <c r="X10" s="171"/>
      <c r="Y10" s="77" t="s">
        <v>16</v>
      </c>
      <c r="Z10" s="42"/>
      <c r="AA10" s="66"/>
      <c r="AB10" s="66"/>
      <c r="AC10" s="35"/>
      <c r="AD10" s="35"/>
      <c r="AE10" s="35"/>
    </row>
    <row r="11" spans="1:31" ht="13.5" customHeight="1">
      <c r="A11" s="42"/>
      <c r="B11" s="79"/>
      <c r="C11" s="79"/>
      <c r="D11" s="79"/>
      <c r="E11" s="80"/>
      <c r="F11" s="88"/>
      <c r="G11" s="172" t="s">
        <v>17</v>
      </c>
      <c r="H11" s="172" t="s">
        <v>18</v>
      </c>
      <c r="I11" s="172" t="s">
        <v>18</v>
      </c>
      <c r="J11" s="82"/>
      <c r="K11" s="83"/>
      <c r="L11" s="84"/>
      <c r="M11" s="131"/>
      <c r="N11" s="175" t="s">
        <v>19</v>
      </c>
      <c r="O11" s="175"/>
      <c r="P11" s="176" t="s">
        <v>20</v>
      </c>
      <c r="Q11" s="180" t="s">
        <v>21</v>
      </c>
      <c r="R11" s="180"/>
      <c r="S11" s="175" t="s">
        <v>139</v>
      </c>
      <c r="T11" s="175"/>
      <c r="U11" s="175" t="s">
        <v>140</v>
      </c>
      <c r="V11" s="175"/>
      <c r="W11" s="175" t="s">
        <v>22</v>
      </c>
      <c r="X11" s="175"/>
      <c r="Y11" s="86"/>
      <c r="Z11" s="42"/>
      <c r="AA11" s="66"/>
      <c r="AB11" s="66"/>
      <c r="AC11" s="35"/>
      <c r="AD11" s="35"/>
      <c r="AE11" s="35"/>
    </row>
    <row r="12" spans="1:31" ht="30.75" customHeight="1">
      <c r="A12" s="42"/>
      <c r="B12" s="79"/>
      <c r="C12" s="79"/>
      <c r="D12" s="79"/>
      <c r="E12" s="80"/>
      <c r="F12" s="88"/>
      <c r="G12" s="172"/>
      <c r="H12" s="172"/>
      <c r="I12" s="172"/>
      <c r="J12" s="82"/>
      <c r="K12" s="83"/>
      <c r="L12" s="84"/>
      <c r="M12" s="131"/>
      <c r="N12" s="175"/>
      <c r="O12" s="175"/>
      <c r="P12" s="176"/>
      <c r="Q12" s="180"/>
      <c r="R12" s="180"/>
      <c r="S12" s="175"/>
      <c r="T12" s="175"/>
      <c r="U12" s="175"/>
      <c r="V12" s="175"/>
      <c r="W12" s="175"/>
      <c r="X12" s="175"/>
      <c r="Y12" s="86"/>
      <c r="Z12" s="42"/>
      <c r="AA12" s="66"/>
      <c r="AB12" s="66"/>
      <c r="AC12" s="35"/>
      <c r="AD12" s="35"/>
      <c r="AE12" s="35"/>
    </row>
    <row r="13" spans="1:31" ht="23.25" customHeight="1">
      <c r="A13" s="87" t="s">
        <v>24</v>
      </c>
      <c r="B13" s="79" t="s">
        <v>25</v>
      </c>
      <c r="C13" s="79" t="s">
        <v>26</v>
      </c>
      <c r="D13" s="79" t="s">
        <v>27</v>
      </c>
      <c r="E13" s="80" t="s">
        <v>28</v>
      </c>
      <c r="F13" s="88" t="s">
        <v>29</v>
      </c>
      <c r="G13" s="88" t="s">
        <v>30</v>
      </c>
      <c r="H13" s="88" t="s">
        <v>16</v>
      </c>
      <c r="I13" s="88" t="s">
        <v>31</v>
      </c>
      <c r="J13" s="82"/>
      <c r="K13" s="83"/>
      <c r="L13" s="84"/>
      <c r="M13" s="131" t="s">
        <v>32</v>
      </c>
      <c r="N13" s="133" t="s">
        <v>33</v>
      </c>
      <c r="O13" s="134" t="s">
        <v>34</v>
      </c>
      <c r="P13" s="91" t="s">
        <v>33</v>
      </c>
      <c r="Q13" s="91" t="s">
        <v>33</v>
      </c>
      <c r="R13" s="93" t="s">
        <v>34</v>
      </c>
      <c r="S13" s="91" t="s">
        <v>33</v>
      </c>
      <c r="T13" s="92" t="s">
        <v>34</v>
      </c>
      <c r="U13" s="91" t="s">
        <v>33</v>
      </c>
      <c r="V13" s="92" t="s">
        <v>34</v>
      </c>
      <c r="W13" s="91" t="s">
        <v>33</v>
      </c>
      <c r="X13" s="92" t="s">
        <v>34</v>
      </c>
      <c r="Y13" s="86" t="s">
        <v>35</v>
      </c>
      <c r="Z13" s="94" t="s">
        <v>36</v>
      </c>
      <c r="AA13" s="66"/>
      <c r="AB13" s="66"/>
      <c r="AC13" s="35"/>
      <c r="AD13" s="35"/>
      <c r="AE13" s="35"/>
    </row>
    <row r="14" spans="1:31" ht="12.75">
      <c r="A14" s="95"/>
      <c r="B14" s="120">
        <v>5</v>
      </c>
      <c r="C14" s="121" t="s">
        <v>176</v>
      </c>
      <c r="D14" s="121" t="s">
        <v>143</v>
      </c>
      <c r="E14" s="98">
        <v>500</v>
      </c>
      <c r="F14" s="99">
        <v>0</v>
      </c>
      <c r="G14" s="99">
        <v>0</v>
      </c>
      <c r="H14" s="99">
        <v>0</v>
      </c>
      <c r="I14" s="135">
        <f aca="true" t="shared" si="0" ref="I14:I45">G14-F14-H14</f>
        <v>0</v>
      </c>
      <c r="J14" s="102">
        <f aca="true" t="shared" si="1" ref="J14:J45">HOUR(I14)</f>
        <v>0</v>
      </c>
      <c r="K14" s="102">
        <f aca="true" t="shared" si="2" ref="K14:K45">MINUTE(I14)</f>
        <v>0</v>
      </c>
      <c r="L14" s="102">
        <f aca="true" t="shared" si="3" ref="L14:L45">SECOND(I14)</f>
        <v>0</v>
      </c>
      <c r="M14" s="103">
        <f aca="true" t="shared" si="4" ref="M14:M45">(((J14*3600)+(K14*60)+L14)*2)/60</f>
        <v>0</v>
      </c>
      <c r="N14" s="104">
        <v>0</v>
      </c>
      <c r="O14" s="105">
        <v>0</v>
      </c>
      <c r="P14" s="106">
        <v>0</v>
      </c>
      <c r="Q14" s="106">
        <v>0</v>
      </c>
      <c r="R14" s="107">
        <v>0</v>
      </c>
      <c r="S14" s="104">
        <v>0</v>
      </c>
      <c r="T14" s="105">
        <v>0</v>
      </c>
      <c r="U14" s="104">
        <v>0</v>
      </c>
      <c r="V14" s="105">
        <v>0</v>
      </c>
      <c r="W14" s="104">
        <v>0</v>
      </c>
      <c r="X14" s="105">
        <v>0</v>
      </c>
      <c r="Y14" s="108">
        <f aca="true" t="shared" si="5" ref="Y14:Y45">M14+N14+O14+P14+Q14+R14+S14+T14+U14+V14+W14+X14</f>
        <v>0</v>
      </c>
      <c r="Z14" s="109">
        <f aca="true" t="shared" si="6" ref="Z14:Z45">E14-Y14</f>
        <v>500</v>
      </c>
      <c r="AA14" s="66"/>
      <c r="AB14" s="66"/>
      <c r="AC14" s="35"/>
      <c r="AD14" s="35"/>
      <c r="AE14" s="35"/>
    </row>
    <row r="15" spans="1:31" ht="12.75">
      <c r="A15" s="110"/>
      <c r="B15" s="120">
        <v>8</v>
      </c>
      <c r="C15" s="121" t="s">
        <v>177</v>
      </c>
      <c r="D15" s="121" t="s">
        <v>66</v>
      </c>
      <c r="E15" s="98">
        <v>500</v>
      </c>
      <c r="F15" s="99">
        <v>0</v>
      </c>
      <c r="G15" s="99">
        <v>0</v>
      </c>
      <c r="H15" s="99">
        <v>0</v>
      </c>
      <c r="I15" s="135">
        <f t="shared" si="0"/>
        <v>0</v>
      </c>
      <c r="J15" s="102">
        <f t="shared" si="1"/>
        <v>0</v>
      </c>
      <c r="K15" s="102">
        <f t="shared" si="2"/>
        <v>0</v>
      </c>
      <c r="L15" s="102">
        <f t="shared" si="3"/>
        <v>0</v>
      </c>
      <c r="M15" s="103">
        <f t="shared" si="4"/>
        <v>0</v>
      </c>
      <c r="N15" s="104">
        <v>0</v>
      </c>
      <c r="O15" s="105">
        <v>0</v>
      </c>
      <c r="P15" s="106">
        <v>0</v>
      </c>
      <c r="Q15" s="106">
        <v>0</v>
      </c>
      <c r="R15" s="107">
        <v>0</v>
      </c>
      <c r="S15" s="104">
        <v>0</v>
      </c>
      <c r="T15" s="105">
        <v>0</v>
      </c>
      <c r="U15" s="104">
        <v>0</v>
      </c>
      <c r="V15" s="105">
        <v>0</v>
      </c>
      <c r="W15" s="104">
        <v>0</v>
      </c>
      <c r="X15" s="105">
        <v>0</v>
      </c>
      <c r="Y15" s="108">
        <f t="shared" si="5"/>
        <v>0</v>
      </c>
      <c r="Z15" s="109">
        <f t="shared" si="6"/>
        <v>500</v>
      </c>
      <c r="AA15" s="66"/>
      <c r="AB15" s="66"/>
      <c r="AC15" s="35"/>
      <c r="AD15" s="35"/>
      <c r="AE15" s="35"/>
    </row>
    <row r="16" spans="1:31" ht="12.75">
      <c r="A16" s="110"/>
      <c r="B16" s="120">
        <v>14</v>
      </c>
      <c r="C16" s="121" t="s">
        <v>178</v>
      </c>
      <c r="D16" s="121" t="s">
        <v>179</v>
      </c>
      <c r="E16" s="98">
        <v>500</v>
      </c>
      <c r="F16" s="99">
        <v>0</v>
      </c>
      <c r="G16" s="99">
        <v>0</v>
      </c>
      <c r="H16" s="99">
        <v>0</v>
      </c>
      <c r="I16" s="135">
        <f t="shared" si="0"/>
        <v>0</v>
      </c>
      <c r="J16" s="102">
        <f t="shared" si="1"/>
        <v>0</v>
      </c>
      <c r="K16" s="102">
        <f t="shared" si="2"/>
        <v>0</v>
      </c>
      <c r="L16" s="102">
        <f t="shared" si="3"/>
        <v>0</v>
      </c>
      <c r="M16" s="103">
        <f t="shared" si="4"/>
        <v>0</v>
      </c>
      <c r="N16" s="104">
        <v>0</v>
      </c>
      <c r="O16" s="105">
        <v>0</v>
      </c>
      <c r="P16" s="106">
        <v>0</v>
      </c>
      <c r="Q16" s="106">
        <v>0</v>
      </c>
      <c r="R16" s="107">
        <v>0</v>
      </c>
      <c r="S16" s="104">
        <v>0</v>
      </c>
      <c r="T16" s="105">
        <v>0</v>
      </c>
      <c r="U16" s="104">
        <v>0</v>
      </c>
      <c r="V16" s="105">
        <v>0</v>
      </c>
      <c r="W16" s="104">
        <v>0</v>
      </c>
      <c r="X16" s="105">
        <v>0</v>
      </c>
      <c r="Y16" s="108">
        <f t="shared" si="5"/>
        <v>0</v>
      </c>
      <c r="Z16" s="109">
        <f t="shared" si="6"/>
        <v>500</v>
      </c>
      <c r="AA16" s="66"/>
      <c r="AB16" s="66"/>
      <c r="AC16" s="35"/>
      <c r="AD16" s="35"/>
      <c r="AE16" s="35"/>
    </row>
    <row r="17" spans="1:31" ht="12.75">
      <c r="A17" s="110"/>
      <c r="B17" s="120">
        <v>17</v>
      </c>
      <c r="C17" s="121" t="s">
        <v>145</v>
      </c>
      <c r="D17" s="121" t="s">
        <v>145</v>
      </c>
      <c r="E17" s="98">
        <v>500</v>
      </c>
      <c r="F17" s="99">
        <v>0</v>
      </c>
      <c r="G17" s="99">
        <v>0</v>
      </c>
      <c r="H17" s="99">
        <v>0</v>
      </c>
      <c r="I17" s="135">
        <f t="shared" si="0"/>
        <v>0</v>
      </c>
      <c r="J17" s="102">
        <f t="shared" si="1"/>
        <v>0</v>
      </c>
      <c r="K17" s="102">
        <f t="shared" si="2"/>
        <v>0</v>
      </c>
      <c r="L17" s="102">
        <f t="shared" si="3"/>
        <v>0</v>
      </c>
      <c r="M17" s="103">
        <f t="shared" si="4"/>
        <v>0</v>
      </c>
      <c r="N17" s="104">
        <v>0</v>
      </c>
      <c r="O17" s="105">
        <v>0</v>
      </c>
      <c r="P17" s="106">
        <v>0</v>
      </c>
      <c r="Q17" s="106">
        <v>0</v>
      </c>
      <c r="R17" s="107">
        <v>0</v>
      </c>
      <c r="S17" s="104">
        <v>0</v>
      </c>
      <c r="T17" s="105">
        <v>0</v>
      </c>
      <c r="U17" s="104">
        <v>0</v>
      </c>
      <c r="V17" s="105">
        <v>0</v>
      </c>
      <c r="W17" s="104">
        <v>0</v>
      </c>
      <c r="X17" s="105">
        <v>0</v>
      </c>
      <c r="Y17" s="108">
        <f t="shared" si="5"/>
        <v>0</v>
      </c>
      <c r="Z17" s="109">
        <f t="shared" si="6"/>
        <v>500</v>
      </c>
      <c r="AA17" s="66"/>
      <c r="AB17" s="66"/>
      <c r="AC17" s="35"/>
      <c r="AD17" s="35"/>
      <c r="AE17" s="35"/>
    </row>
    <row r="18" spans="1:31" ht="12.75">
      <c r="A18" s="110"/>
      <c r="B18" s="120">
        <v>29</v>
      </c>
      <c r="C18" s="121" t="s">
        <v>59</v>
      </c>
      <c r="D18" s="121" t="s">
        <v>60</v>
      </c>
      <c r="E18" s="98">
        <v>500</v>
      </c>
      <c r="F18" s="99">
        <v>0</v>
      </c>
      <c r="G18" s="99">
        <v>0</v>
      </c>
      <c r="H18" s="99">
        <v>0</v>
      </c>
      <c r="I18" s="135">
        <f t="shared" si="0"/>
        <v>0</v>
      </c>
      <c r="J18" s="102">
        <f t="shared" si="1"/>
        <v>0</v>
      </c>
      <c r="K18" s="102">
        <f t="shared" si="2"/>
        <v>0</v>
      </c>
      <c r="L18" s="102">
        <f t="shared" si="3"/>
        <v>0</v>
      </c>
      <c r="M18" s="103">
        <f t="shared" si="4"/>
        <v>0</v>
      </c>
      <c r="N18" s="104">
        <v>0</v>
      </c>
      <c r="O18" s="105">
        <v>0</v>
      </c>
      <c r="P18" s="106">
        <v>0</v>
      </c>
      <c r="Q18" s="106">
        <v>0</v>
      </c>
      <c r="R18" s="107">
        <v>0</v>
      </c>
      <c r="S18" s="104">
        <v>0</v>
      </c>
      <c r="T18" s="105">
        <v>0</v>
      </c>
      <c r="U18" s="104">
        <v>0</v>
      </c>
      <c r="V18" s="105">
        <v>0</v>
      </c>
      <c r="W18" s="104">
        <v>0</v>
      </c>
      <c r="X18" s="105">
        <v>0</v>
      </c>
      <c r="Y18" s="108">
        <f t="shared" si="5"/>
        <v>0</v>
      </c>
      <c r="Z18" s="109">
        <f t="shared" si="6"/>
        <v>500</v>
      </c>
      <c r="AA18" s="66"/>
      <c r="AB18" s="66"/>
      <c r="AC18" s="35"/>
      <c r="AD18" s="35"/>
      <c r="AE18" s="35"/>
    </row>
    <row r="19" spans="1:31" ht="12.75">
      <c r="A19" s="110"/>
      <c r="B19" s="120">
        <v>32</v>
      </c>
      <c r="C19" s="121" t="s">
        <v>96</v>
      </c>
      <c r="D19" s="121" t="s">
        <v>52</v>
      </c>
      <c r="E19" s="98">
        <v>500</v>
      </c>
      <c r="F19" s="99">
        <v>0</v>
      </c>
      <c r="G19" s="99">
        <v>0</v>
      </c>
      <c r="H19" s="99">
        <v>0</v>
      </c>
      <c r="I19" s="135">
        <f t="shared" si="0"/>
        <v>0</v>
      </c>
      <c r="J19" s="102">
        <f t="shared" si="1"/>
        <v>0</v>
      </c>
      <c r="K19" s="102">
        <f t="shared" si="2"/>
        <v>0</v>
      </c>
      <c r="L19" s="102">
        <f t="shared" si="3"/>
        <v>0</v>
      </c>
      <c r="M19" s="103">
        <f t="shared" si="4"/>
        <v>0</v>
      </c>
      <c r="N19" s="104">
        <v>0</v>
      </c>
      <c r="O19" s="105">
        <v>0</v>
      </c>
      <c r="P19" s="106">
        <v>0</v>
      </c>
      <c r="Q19" s="106">
        <v>0</v>
      </c>
      <c r="R19" s="107">
        <v>0</v>
      </c>
      <c r="S19" s="104">
        <v>0</v>
      </c>
      <c r="T19" s="105">
        <v>0</v>
      </c>
      <c r="U19" s="104">
        <v>0</v>
      </c>
      <c r="V19" s="105">
        <v>0</v>
      </c>
      <c r="W19" s="104">
        <v>0</v>
      </c>
      <c r="X19" s="105">
        <v>0</v>
      </c>
      <c r="Y19" s="108">
        <f t="shared" si="5"/>
        <v>0</v>
      </c>
      <c r="Z19" s="109">
        <f t="shared" si="6"/>
        <v>500</v>
      </c>
      <c r="AA19" s="66"/>
      <c r="AB19" s="111"/>
      <c r="AC19" s="35"/>
      <c r="AD19" s="35"/>
      <c r="AE19" s="35"/>
    </row>
    <row r="20" spans="1:31" ht="12.75">
      <c r="A20" s="110"/>
      <c r="B20" s="120">
        <v>41</v>
      </c>
      <c r="C20" s="121" t="s">
        <v>180</v>
      </c>
      <c r="D20" s="121" t="s">
        <v>52</v>
      </c>
      <c r="E20" s="98">
        <v>500</v>
      </c>
      <c r="F20" s="99">
        <v>0</v>
      </c>
      <c r="G20" s="99">
        <v>0</v>
      </c>
      <c r="H20" s="99">
        <v>0</v>
      </c>
      <c r="I20" s="135">
        <f t="shared" si="0"/>
        <v>0</v>
      </c>
      <c r="J20" s="102">
        <f t="shared" si="1"/>
        <v>0</v>
      </c>
      <c r="K20" s="102">
        <f t="shared" si="2"/>
        <v>0</v>
      </c>
      <c r="L20" s="102">
        <f t="shared" si="3"/>
        <v>0</v>
      </c>
      <c r="M20" s="103">
        <f t="shared" si="4"/>
        <v>0</v>
      </c>
      <c r="N20" s="104">
        <v>0</v>
      </c>
      <c r="O20" s="105">
        <v>0</v>
      </c>
      <c r="P20" s="106">
        <v>0</v>
      </c>
      <c r="Q20" s="106">
        <v>0</v>
      </c>
      <c r="R20" s="107">
        <v>0</v>
      </c>
      <c r="S20" s="104">
        <v>0</v>
      </c>
      <c r="T20" s="105">
        <v>0</v>
      </c>
      <c r="U20" s="104">
        <v>0</v>
      </c>
      <c r="V20" s="105">
        <v>0</v>
      </c>
      <c r="W20" s="104">
        <v>0</v>
      </c>
      <c r="X20" s="105">
        <v>0</v>
      </c>
      <c r="Y20" s="108">
        <f t="shared" si="5"/>
        <v>0</v>
      </c>
      <c r="Z20" s="109">
        <f t="shared" si="6"/>
        <v>500</v>
      </c>
      <c r="AA20" s="66"/>
      <c r="AB20" s="66"/>
      <c r="AC20" s="35"/>
      <c r="AD20" s="35"/>
      <c r="AE20" s="35"/>
    </row>
    <row r="21" spans="1:31" ht="12.75">
      <c r="A21" s="110"/>
      <c r="B21" s="120">
        <v>47</v>
      </c>
      <c r="C21" s="121" t="s">
        <v>148</v>
      </c>
      <c r="D21" s="121" t="s">
        <v>87</v>
      </c>
      <c r="E21" s="98">
        <v>500</v>
      </c>
      <c r="F21" s="99">
        <v>0</v>
      </c>
      <c r="G21" s="99">
        <v>0</v>
      </c>
      <c r="H21" s="99">
        <v>0</v>
      </c>
      <c r="I21" s="135">
        <f t="shared" si="0"/>
        <v>0</v>
      </c>
      <c r="J21" s="102">
        <f t="shared" si="1"/>
        <v>0</v>
      </c>
      <c r="K21" s="102">
        <f t="shared" si="2"/>
        <v>0</v>
      </c>
      <c r="L21" s="102">
        <f t="shared" si="3"/>
        <v>0</v>
      </c>
      <c r="M21" s="103">
        <f t="shared" si="4"/>
        <v>0</v>
      </c>
      <c r="N21" s="104">
        <v>0</v>
      </c>
      <c r="O21" s="105">
        <v>0</v>
      </c>
      <c r="P21" s="106">
        <v>0</v>
      </c>
      <c r="Q21" s="106">
        <v>0</v>
      </c>
      <c r="R21" s="107">
        <v>0</v>
      </c>
      <c r="S21" s="104">
        <v>0</v>
      </c>
      <c r="T21" s="105">
        <v>0</v>
      </c>
      <c r="U21" s="104">
        <v>0</v>
      </c>
      <c r="V21" s="105">
        <v>0</v>
      </c>
      <c r="W21" s="104">
        <v>0</v>
      </c>
      <c r="X21" s="105">
        <v>0</v>
      </c>
      <c r="Y21" s="108">
        <f t="shared" si="5"/>
        <v>0</v>
      </c>
      <c r="Z21" s="109">
        <f t="shared" si="6"/>
        <v>500</v>
      </c>
      <c r="AA21" s="66"/>
      <c r="AB21" s="66"/>
      <c r="AC21" s="35"/>
      <c r="AD21" s="35"/>
      <c r="AE21" s="35"/>
    </row>
    <row r="22" spans="1:31" ht="12.75">
      <c r="A22" s="110"/>
      <c r="B22" s="120">
        <v>53</v>
      </c>
      <c r="C22" s="121" t="s">
        <v>181</v>
      </c>
      <c r="D22" s="121" t="s">
        <v>127</v>
      </c>
      <c r="E22" s="98">
        <v>500</v>
      </c>
      <c r="F22" s="99">
        <v>0</v>
      </c>
      <c r="G22" s="99">
        <v>0</v>
      </c>
      <c r="H22" s="99">
        <v>0</v>
      </c>
      <c r="I22" s="135">
        <f t="shared" si="0"/>
        <v>0</v>
      </c>
      <c r="J22" s="102">
        <f t="shared" si="1"/>
        <v>0</v>
      </c>
      <c r="K22" s="102">
        <f t="shared" si="2"/>
        <v>0</v>
      </c>
      <c r="L22" s="102">
        <f t="shared" si="3"/>
        <v>0</v>
      </c>
      <c r="M22" s="103">
        <f t="shared" si="4"/>
        <v>0</v>
      </c>
      <c r="N22" s="104">
        <v>0</v>
      </c>
      <c r="O22" s="105">
        <v>0</v>
      </c>
      <c r="P22" s="106">
        <v>0</v>
      </c>
      <c r="Q22" s="106">
        <v>0</v>
      </c>
      <c r="R22" s="107">
        <v>0</v>
      </c>
      <c r="S22" s="136">
        <v>0</v>
      </c>
      <c r="T22" s="105">
        <v>0</v>
      </c>
      <c r="U22" s="104">
        <v>0</v>
      </c>
      <c r="V22" s="105">
        <v>0</v>
      </c>
      <c r="W22" s="104">
        <v>0</v>
      </c>
      <c r="X22" s="105">
        <v>0</v>
      </c>
      <c r="Y22" s="108">
        <f t="shared" si="5"/>
        <v>0</v>
      </c>
      <c r="Z22" s="109">
        <f t="shared" si="6"/>
        <v>500</v>
      </c>
      <c r="AA22" s="66"/>
      <c r="AB22" s="66"/>
      <c r="AC22" s="35"/>
      <c r="AD22" s="35"/>
      <c r="AE22" s="35"/>
    </row>
    <row r="23" spans="1:31" ht="12.75">
      <c r="A23" s="110"/>
      <c r="B23" s="120">
        <v>59</v>
      </c>
      <c r="C23" s="121" t="s">
        <v>182</v>
      </c>
      <c r="D23" s="121" t="s">
        <v>183</v>
      </c>
      <c r="E23" s="98">
        <v>500</v>
      </c>
      <c r="F23" s="99">
        <v>0</v>
      </c>
      <c r="G23" s="99">
        <v>0</v>
      </c>
      <c r="H23" s="99">
        <v>0</v>
      </c>
      <c r="I23" s="135">
        <f t="shared" si="0"/>
        <v>0</v>
      </c>
      <c r="J23" s="102">
        <f t="shared" si="1"/>
        <v>0</v>
      </c>
      <c r="K23" s="102">
        <f t="shared" si="2"/>
        <v>0</v>
      </c>
      <c r="L23" s="102">
        <f t="shared" si="3"/>
        <v>0</v>
      </c>
      <c r="M23" s="103">
        <f t="shared" si="4"/>
        <v>0</v>
      </c>
      <c r="N23" s="104">
        <v>0</v>
      </c>
      <c r="O23" s="105">
        <v>0</v>
      </c>
      <c r="P23" s="106">
        <v>0</v>
      </c>
      <c r="Q23" s="106">
        <v>0</v>
      </c>
      <c r="R23" s="107">
        <v>0</v>
      </c>
      <c r="S23" s="104">
        <v>0</v>
      </c>
      <c r="T23" s="105">
        <v>0</v>
      </c>
      <c r="U23" s="104">
        <v>0</v>
      </c>
      <c r="V23" s="105">
        <v>0</v>
      </c>
      <c r="W23" s="104">
        <v>0</v>
      </c>
      <c r="X23" s="105">
        <v>0</v>
      </c>
      <c r="Y23" s="108">
        <f t="shared" si="5"/>
        <v>0</v>
      </c>
      <c r="Z23" s="109">
        <f t="shared" si="6"/>
        <v>500</v>
      </c>
      <c r="AA23" s="66"/>
      <c r="AB23" s="66"/>
      <c r="AC23" s="35"/>
      <c r="AD23" s="35"/>
      <c r="AE23" s="35"/>
    </row>
    <row r="24" spans="1:31" ht="12.75">
      <c r="A24" s="110"/>
      <c r="B24" s="120">
        <v>65</v>
      </c>
      <c r="C24" s="121" t="s">
        <v>62</v>
      </c>
      <c r="D24" s="121" t="s">
        <v>60</v>
      </c>
      <c r="E24" s="98">
        <v>500</v>
      </c>
      <c r="F24" s="99">
        <v>0</v>
      </c>
      <c r="G24" s="99">
        <v>0</v>
      </c>
      <c r="H24" s="99">
        <v>0</v>
      </c>
      <c r="I24" s="135">
        <f t="shared" si="0"/>
        <v>0</v>
      </c>
      <c r="J24" s="102">
        <f t="shared" si="1"/>
        <v>0</v>
      </c>
      <c r="K24" s="102">
        <f t="shared" si="2"/>
        <v>0</v>
      </c>
      <c r="L24" s="102">
        <f t="shared" si="3"/>
        <v>0</v>
      </c>
      <c r="M24" s="103">
        <f t="shared" si="4"/>
        <v>0</v>
      </c>
      <c r="N24" s="104">
        <v>0</v>
      </c>
      <c r="O24" s="105">
        <v>0</v>
      </c>
      <c r="P24" s="106">
        <v>0</v>
      </c>
      <c r="Q24" s="106">
        <v>0</v>
      </c>
      <c r="R24" s="107">
        <v>0</v>
      </c>
      <c r="S24" s="104">
        <v>0</v>
      </c>
      <c r="T24" s="105">
        <v>0</v>
      </c>
      <c r="U24" s="104">
        <v>0</v>
      </c>
      <c r="V24" s="105">
        <v>0</v>
      </c>
      <c r="W24" s="104">
        <v>0</v>
      </c>
      <c r="X24" s="105">
        <v>0</v>
      </c>
      <c r="Y24" s="108">
        <f t="shared" si="5"/>
        <v>0</v>
      </c>
      <c r="Z24" s="109">
        <f t="shared" si="6"/>
        <v>500</v>
      </c>
      <c r="AA24" s="66"/>
      <c r="AB24" s="66"/>
      <c r="AC24" s="35"/>
      <c r="AD24" s="35"/>
      <c r="AE24" s="35"/>
    </row>
    <row r="25" spans="1:31" ht="12.75">
      <c r="A25" s="110"/>
      <c r="B25" s="120">
        <v>71</v>
      </c>
      <c r="C25" s="121" t="s">
        <v>184</v>
      </c>
      <c r="D25" s="121" t="s">
        <v>185</v>
      </c>
      <c r="E25" s="98">
        <v>500</v>
      </c>
      <c r="F25" s="99">
        <v>0</v>
      </c>
      <c r="G25" s="99">
        <v>0</v>
      </c>
      <c r="H25" s="99">
        <v>0</v>
      </c>
      <c r="I25" s="135">
        <f t="shared" si="0"/>
        <v>0</v>
      </c>
      <c r="J25" s="102">
        <f t="shared" si="1"/>
        <v>0</v>
      </c>
      <c r="K25" s="102">
        <f t="shared" si="2"/>
        <v>0</v>
      </c>
      <c r="L25" s="102">
        <f t="shared" si="3"/>
        <v>0</v>
      </c>
      <c r="M25" s="103">
        <f t="shared" si="4"/>
        <v>0</v>
      </c>
      <c r="N25" s="104">
        <v>0</v>
      </c>
      <c r="O25" s="105">
        <v>0</v>
      </c>
      <c r="P25" s="106">
        <v>0</v>
      </c>
      <c r="Q25" s="106">
        <v>0</v>
      </c>
      <c r="R25" s="107">
        <v>0</v>
      </c>
      <c r="S25" s="104">
        <v>0</v>
      </c>
      <c r="T25" s="105">
        <v>0</v>
      </c>
      <c r="U25" s="104">
        <v>0</v>
      </c>
      <c r="V25" s="105">
        <v>0</v>
      </c>
      <c r="W25" s="104">
        <v>0</v>
      </c>
      <c r="X25" s="105">
        <v>0</v>
      </c>
      <c r="Y25" s="108">
        <f t="shared" si="5"/>
        <v>0</v>
      </c>
      <c r="Z25" s="109">
        <f t="shared" si="6"/>
        <v>500</v>
      </c>
      <c r="AA25" s="66"/>
      <c r="AB25" s="66"/>
      <c r="AC25" s="35"/>
      <c r="AD25" s="35"/>
      <c r="AE25" s="35"/>
    </row>
    <row r="26" spans="1:31" ht="12.75">
      <c r="A26" s="110"/>
      <c r="B26" s="120">
        <v>77</v>
      </c>
      <c r="C26" s="121" t="s">
        <v>186</v>
      </c>
      <c r="D26" s="121" t="s">
        <v>187</v>
      </c>
      <c r="E26" s="98">
        <v>500</v>
      </c>
      <c r="F26" s="99">
        <v>0</v>
      </c>
      <c r="G26" s="99">
        <v>0</v>
      </c>
      <c r="H26" s="99">
        <v>0</v>
      </c>
      <c r="I26" s="135">
        <f t="shared" si="0"/>
        <v>0</v>
      </c>
      <c r="J26" s="102">
        <f t="shared" si="1"/>
        <v>0</v>
      </c>
      <c r="K26" s="102">
        <f t="shared" si="2"/>
        <v>0</v>
      </c>
      <c r="L26" s="102">
        <f t="shared" si="3"/>
        <v>0</v>
      </c>
      <c r="M26" s="103">
        <f t="shared" si="4"/>
        <v>0</v>
      </c>
      <c r="N26" s="104">
        <v>0</v>
      </c>
      <c r="O26" s="105">
        <v>0</v>
      </c>
      <c r="P26" s="106">
        <v>0</v>
      </c>
      <c r="Q26" s="106">
        <v>0</v>
      </c>
      <c r="R26" s="107">
        <v>0</v>
      </c>
      <c r="S26" s="104">
        <v>0</v>
      </c>
      <c r="T26" s="105">
        <v>0</v>
      </c>
      <c r="U26" s="104">
        <v>0</v>
      </c>
      <c r="V26" s="105">
        <v>0</v>
      </c>
      <c r="W26" s="104">
        <v>0</v>
      </c>
      <c r="X26" s="105">
        <v>0</v>
      </c>
      <c r="Y26" s="108">
        <f t="shared" si="5"/>
        <v>0</v>
      </c>
      <c r="Z26" s="109">
        <f t="shared" si="6"/>
        <v>500</v>
      </c>
      <c r="AA26" s="66"/>
      <c r="AB26" s="66"/>
      <c r="AC26" s="35"/>
      <c r="AD26" s="35"/>
      <c r="AE26" s="35"/>
    </row>
    <row r="27" spans="1:31" ht="12.75" customHeight="1">
      <c r="A27" s="110"/>
      <c r="B27" s="120">
        <v>87</v>
      </c>
      <c r="C27" s="121" t="s">
        <v>157</v>
      </c>
      <c r="D27" s="121" t="s">
        <v>158</v>
      </c>
      <c r="E27" s="98">
        <v>500</v>
      </c>
      <c r="F27" s="99">
        <v>0</v>
      </c>
      <c r="G27" s="99">
        <v>0</v>
      </c>
      <c r="H27" s="99">
        <v>0</v>
      </c>
      <c r="I27" s="135">
        <f t="shared" si="0"/>
        <v>0</v>
      </c>
      <c r="J27" s="102">
        <f t="shared" si="1"/>
        <v>0</v>
      </c>
      <c r="K27" s="102">
        <f t="shared" si="2"/>
        <v>0</v>
      </c>
      <c r="L27" s="102">
        <f t="shared" si="3"/>
        <v>0</v>
      </c>
      <c r="M27" s="103">
        <f t="shared" si="4"/>
        <v>0</v>
      </c>
      <c r="N27" s="104">
        <v>0</v>
      </c>
      <c r="O27" s="105">
        <v>0</v>
      </c>
      <c r="P27" s="106">
        <v>0</v>
      </c>
      <c r="Q27" s="106">
        <v>0</v>
      </c>
      <c r="R27" s="107">
        <v>0</v>
      </c>
      <c r="S27" s="104">
        <v>0</v>
      </c>
      <c r="T27" s="105">
        <v>0</v>
      </c>
      <c r="U27" s="104">
        <v>0</v>
      </c>
      <c r="V27" s="105">
        <v>0</v>
      </c>
      <c r="W27" s="104">
        <v>0</v>
      </c>
      <c r="X27" s="105">
        <v>0</v>
      </c>
      <c r="Y27" s="108">
        <f t="shared" si="5"/>
        <v>0</v>
      </c>
      <c r="Z27" s="109">
        <f t="shared" si="6"/>
        <v>500</v>
      </c>
      <c r="AA27" s="66"/>
      <c r="AB27" s="66"/>
      <c r="AC27" s="35"/>
      <c r="AD27" s="35"/>
      <c r="AE27" s="35"/>
    </row>
    <row r="28" spans="1:31" ht="12.75">
      <c r="A28" s="110"/>
      <c r="B28" s="120">
        <v>93</v>
      </c>
      <c r="C28" s="121" t="s">
        <v>188</v>
      </c>
      <c r="D28" s="121" t="s">
        <v>189</v>
      </c>
      <c r="E28" s="98">
        <v>500</v>
      </c>
      <c r="F28" s="99">
        <v>0</v>
      </c>
      <c r="G28" s="99">
        <v>0</v>
      </c>
      <c r="H28" s="99">
        <v>0</v>
      </c>
      <c r="I28" s="135">
        <f t="shared" si="0"/>
        <v>0</v>
      </c>
      <c r="J28" s="102">
        <f t="shared" si="1"/>
        <v>0</v>
      </c>
      <c r="K28" s="102">
        <f t="shared" si="2"/>
        <v>0</v>
      </c>
      <c r="L28" s="102">
        <f t="shared" si="3"/>
        <v>0</v>
      </c>
      <c r="M28" s="103">
        <f t="shared" si="4"/>
        <v>0</v>
      </c>
      <c r="N28" s="104">
        <v>0</v>
      </c>
      <c r="O28" s="105">
        <v>0</v>
      </c>
      <c r="P28" s="106">
        <v>0</v>
      </c>
      <c r="Q28" s="106">
        <v>0</v>
      </c>
      <c r="R28" s="107">
        <v>0</v>
      </c>
      <c r="S28" s="104">
        <v>0</v>
      </c>
      <c r="T28" s="105">
        <v>0</v>
      </c>
      <c r="U28" s="104">
        <v>0</v>
      </c>
      <c r="V28" s="105">
        <v>0</v>
      </c>
      <c r="W28" s="104">
        <v>0</v>
      </c>
      <c r="X28" s="105">
        <v>0</v>
      </c>
      <c r="Y28" s="108">
        <f t="shared" si="5"/>
        <v>0</v>
      </c>
      <c r="Z28" s="109">
        <f t="shared" si="6"/>
        <v>500</v>
      </c>
      <c r="AA28" s="66"/>
      <c r="AB28" s="66"/>
      <c r="AC28" s="35"/>
      <c r="AD28" s="35"/>
      <c r="AE28" s="35"/>
    </row>
    <row r="29" spans="1:31" ht="12.75">
      <c r="A29" s="110"/>
      <c r="B29" s="120">
        <v>99</v>
      </c>
      <c r="C29" s="121" t="s">
        <v>190</v>
      </c>
      <c r="D29" s="121" t="s">
        <v>109</v>
      </c>
      <c r="E29" s="98">
        <v>500</v>
      </c>
      <c r="F29" s="99">
        <v>0</v>
      </c>
      <c r="G29" s="99">
        <v>0</v>
      </c>
      <c r="H29" s="99">
        <v>0</v>
      </c>
      <c r="I29" s="135">
        <f t="shared" si="0"/>
        <v>0</v>
      </c>
      <c r="J29" s="102">
        <f t="shared" si="1"/>
        <v>0</v>
      </c>
      <c r="K29" s="102">
        <f t="shared" si="2"/>
        <v>0</v>
      </c>
      <c r="L29" s="102">
        <f t="shared" si="3"/>
        <v>0</v>
      </c>
      <c r="M29" s="103">
        <f t="shared" si="4"/>
        <v>0</v>
      </c>
      <c r="N29" s="104">
        <v>0</v>
      </c>
      <c r="O29" s="105">
        <v>0</v>
      </c>
      <c r="P29" s="106">
        <v>0</v>
      </c>
      <c r="Q29" s="106">
        <v>0</v>
      </c>
      <c r="R29" s="107">
        <v>0</v>
      </c>
      <c r="S29" s="136">
        <v>0</v>
      </c>
      <c r="T29" s="105">
        <v>0</v>
      </c>
      <c r="U29" s="104">
        <v>0</v>
      </c>
      <c r="V29" s="105">
        <v>0</v>
      </c>
      <c r="W29" s="104">
        <v>0</v>
      </c>
      <c r="X29" s="105">
        <v>0</v>
      </c>
      <c r="Y29" s="108">
        <f t="shared" si="5"/>
        <v>0</v>
      </c>
      <c r="Z29" s="109">
        <f t="shared" si="6"/>
        <v>500</v>
      </c>
      <c r="AA29" s="66"/>
      <c r="AB29" s="66"/>
      <c r="AC29" s="35"/>
      <c r="AD29" s="35"/>
      <c r="AE29" s="35"/>
    </row>
    <row r="30" spans="1:31" ht="12.75">
      <c r="A30" s="110"/>
      <c r="B30" s="120">
        <v>105</v>
      </c>
      <c r="C30" s="121" t="s">
        <v>69</v>
      </c>
      <c r="D30" s="121" t="s">
        <v>70</v>
      </c>
      <c r="E30" s="98">
        <v>500</v>
      </c>
      <c r="F30" s="99">
        <v>0</v>
      </c>
      <c r="G30" s="99">
        <v>0</v>
      </c>
      <c r="H30" s="99">
        <v>0</v>
      </c>
      <c r="I30" s="135">
        <f t="shared" si="0"/>
        <v>0</v>
      </c>
      <c r="J30" s="102">
        <f t="shared" si="1"/>
        <v>0</v>
      </c>
      <c r="K30" s="102">
        <f t="shared" si="2"/>
        <v>0</v>
      </c>
      <c r="L30" s="102">
        <f t="shared" si="3"/>
        <v>0</v>
      </c>
      <c r="M30" s="103">
        <f t="shared" si="4"/>
        <v>0</v>
      </c>
      <c r="N30" s="104">
        <v>0</v>
      </c>
      <c r="O30" s="105">
        <v>0</v>
      </c>
      <c r="P30" s="106">
        <v>0</v>
      </c>
      <c r="Q30" s="106">
        <v>0</v>
      </c>
      <c r="R30" s="107">
        <v>0</v>
      </c>
      <c r="S30" s="104">
        <v>0</v>
      </c>
      <c r="T30" s="105">
        <v>0</v>
      </c>
      <c r="U30" s="104">
        <v>0</v>
      </c>
      <c r="V30" s="105">
        <v>0</v>
      </c>
      <c r="W30" s="104">
        <v>0</v>
      </c>
      <c r="X30" s="105">
        <v>0</v>
      </c>
      <c r="Y30" s="108">
        <f t="shared" si="5"/>
        <v>0</v>
      </c>
      <c r="Z30" s="109">
        <f t="shared" si="6"/>
        <v>500</v>
      </c>
      <c r="AA30" s="66"/>
      <c r="AB30" s="66"/>
      <c r="AC30" s="35"/>
      <c r="AD30" s="35"/>
      <c r="AE30" s="35"/>
    </row>
    <row r="31" spans="1:31" ht="12.75">
      <c r="A31" s="110"/>
      <c r="B31" s="120">
        <v>108</v>
      </c>
      <c r="C31" s="121" t="s">
        <v>191</v>
      </c>
      <c r="D31" s="121" t="s">
        <v>68</v>
      </c>
      <c r="E31" s="98">
        <v>500</v>
      </c>
      <c r="F31" s="99">
        <v>0</v>
      </c>
      <c r="G31" s="99">
        <v>0</v>
      </c>
      <c r="H31" s="99">
        <v>0</v>
      </c>
      <c r="I31" s="135">
        <f t="shared" si="0"/>
        <v>0</v>
      </c>
      <c r="J31" s="102">
        <f t="shared" si="1"/>
        <v>0</v>
      </c>
      <c r="K31" s="102">
        <f t="shared" si="2"/>
        <v>0</v>
      </c>
      <c r="L31" s="102">
        <f t="shared" si="3"/>
        <v>0</v>
      </c>
      <c r="M31" s="103">
        <f t="shared" si="4"/>
        <v>0</v>
      </c>
      <c r="N31" s="104">
        <v>0</v>
      </c>
      <c r="O31" s="105">
        <v>0</v>
      </c>
      <c r="P31" s="106">
        <v>0</v>
      </c>
      <c r="Q31" s="106">
        <v>0</v>
      </c>
      <c r="R31" s="107">
        <v>0</v>
      </c>
      <c r="S31" s="104">
        <v>0</v>
      </c>
      <c r="T31" s="105">
        <v>0</v>
      </c>
      <c r="U31" s="104">
        <v>0</v>
      </c>
      <c r="V31" s="105">
        <v>0</v>
      </c>
      <c r="W31" s="104">
        <v>0</v>
      </c>
      <c r="X31" s="105">
        <v>0</v>
      </c>
      <c r="Y31" s="108">
        <f t="shared" si="5"/>
        <v>0</v>
      </c>
      <c r="Z31" s="109">
        <f t="shared" si="6"/>
        <v>500</v>
      </c>
      <c r="AA31" s="66"/>
      <c r="AB31" s="66"/>
      <c r="AC31" s="35"/>
      <c r="AD31" s="35"/>
      <c r="AE31" s="35"/>
    </row>
    <row r="32" spans="1:31" ht="12.75">
      <c r="A32" s="110"/>
      <c r="B32" s="120">
        <v>117</v>
      </c>
      <c r="C32" s="121" t="s">
        <v>192</v>
      </c>
      <c r="D32" s="121" t="s">
        <v>40</v>
      </c>
      <c r="E32" s="98">
        <v>500</v>
      </c>
      <c r="F32" s="99">
        <v>0</v>
      </c>
      <c r="G32" s="99">
        <v>0</v>
      </c>
      <c r="H32" s="99">
        <v>0</v>
      </c>
      <c r="I32" s="135">
        <f t="shared" si="0"/>
        <v>0</v>
      </c>
      <c r="J32" s="102">
        <f t="shared" si="1"/>
        <v>0</v>
      </c>
      <c r="K32" s="102">
        <f t="shared" si="2"/>
        <v>0</v>
      </c>
      <c r="L32" s="102">
        <f t="shared" si="3"/>
        <v>0</v>
      </c>
      <c r="M32" s="103">
        <f t="shared" si="4"/>
        <v>0</v>
      </c>
      <c r="N32" s="104">
        <v>0</v>
      </c>
      <c r="O32" s="105">
        <v>0</v>
      </c>
      <c r="P32" s="106">
        <v>0</v>
      </c>
      <c r="Q32" s="106">
        <v>0</v>
      </c>
      <c r="R32" s="107">
        <v>0</v>
      </c>
      <c r="S32" s="104">
        <v>0</v>
      </c>
      <c r="T32" s="105">
        <v>0</v>
      </c>
      <c r="U32" s="104">
        <v>0</v>
      </c>
      <c r="V32" s="105">
        <v>0</v>
      </c>
      <c r="W32" s="104">
        <v>0</v>
      </c>
      <c r="X32" s="105">
        <v>0</v>
      </c>
      <c r="Y32" s="108">
        <f t="shared" si="5"/>
        <v>0</v>
      </c>
      <c r="Z32" s="109">
        <f t="shared" si="6"/>
        <v>500</v>
      </c>
      <c r="AA32" s="66"/>
      <c r="AB32" s="66"/>
      <c r="AC32" s="35"/>
      <c r="AD32" s="35"/>
      <c r="AE32" s="35"/>
    </row>
    <row r="33" spans="1:26" s="35" customFormat="1" ht="12.75">
      <c r="A33" s="110"/>
      <c r="B33" s="120">
        <v>120</v>
      </c>
      <c r="C33" s="121" t="s">
        <v>173</v>
      </c>
      <c r="D33" s="121" t="s">
        <v>54</v>
      </c>
      <c r="E33" s="98">
        <v>500</v>
      </c>
      <c r="F33" s="99">
        <v>0</v>
      </c>
      <c r="G33" s="99">
        <v>0</v>
      </c>
      <c r="H33" s="99">
        <v>0</v>
      </c>
      <c r="I33" s="135">
        <f t="shared" si="0"/>
        <v>0</v>
      </c>
      <c r="J33" s="102">
        <f t="shared" si="1"/>
        <v>0</v>
      </c>
      <c r="K33" s="102">
        <f t="shared" si="2"/>
        <v>0</v>
      </c>
      <c r="L33" s="102">
        <f t="shared" si="3"/>
        <v>0</v>
      </c>
      <c r="M33" s="103">
        <f t="shared" si="4"/>
        <v>0</v>
      </c>
      <c r="N33" s="104">
        <v>0</v>
      </c>
      <c r="O33" s="105">
        <v>0</v>
      </c>
      <c r="P33" s="106">
        <v>0</v>
      </c>
      <c r="Q33" s="106">
        <v>0</v>
      </c>
      <c r="R33" s="107">
        <v>0</v>
      </c>
      <c r="S33" s="104">
        <v>0</v>
      </c>
      <c r="T33" s="105">
        <v>0</v>
      </c>
      <c r="U33" s="104">
        <v>0</v>
      </c>
      <c r="V33" s="105">
        <v>0</v>
      </c>
      <c r="W33" s="104">
        <v>0</v>
      </c>
      <c r="X33" s="105">
        <v>0</v>
      </c>
      <c r="Y33" s="108">
        <f t="shared" si="5"/>
        <v>0</v>
      </c>
      <c r="Z33" s="109">
        <f t="shared" si="6"/>
        <v>500</v>
      </c>
    </row>
    <row r="34" spans="1:26" s="35" customFormat="1" ht="12.75" customHeight="1">
      <c r="A34" s="110"/>
      <c r="B34" s="120">
        <v>126</v>
      </c>
      <c r="C34" s="121" t="s">
        <v>193</v>
      </c>
      <c r="D34" s="121" t="s">
        <v>107</v>
      </c>
      <c r="E34" s="98">
        <v>500</v>
      </c>
      <c r="F34" s="99">
        <v>0</v>
      </c>
      <c r="G34" s="99">
        <v>0</v>
      </c>
      <c r="H34" s="99">
        <v>0</v>
      </c>
      <c r="I34" s="135">
        <f t="shared" si="0"/>
        <v>0</v>
      </c>
      <c r="J34" s="102">
        <f t="shared" si="1"/>
        <v>0</v>
      </c>
      <c r="K34" s="102">
        <f t="shared" si="2"/>
        <v>0</v>
      </c>
      <c r="L34" s="102">
        <f t="shared" si="3"/>
        <v>0</v>
      </c>
      <c r="M34" s="103">
        <f t="shared" si="4"/>
        <v>0</v>
      </c>
      <c r="N34" s="104">
        <v>0</v>
      </c>
      <c r="O34" s="105">
        <v>0</v>
      </c>
      <c r="P34" s="106">
        <v>0</v>
      </c>
      <c r="Q34" s="106">
        <v>0</v>
      </c>
      <c r="R34" s="107">
        <v>0</v>
      </c>
      <c r="S34" s="104">
        <v>0</v>
      </c>
      <c r="T34" s="105">
        <v>0</v>
      </c>
      <c r="U34" s="104">
        <v>0</v>
      </c>
      <c r="V34" s="105">
        <v>0</v>
      </c>
      <c r="W34" s="104">
        <v>0</v>
      </c>
      <c r="X34" s="105">
        <v>0</v>
      </c>
      <c r="Y34" s="108">
        <f t="shared" si="5"/>
        <v>0</v>
      </c>
      <c r="Z34" s="109">
        <f t="shared" si="6"/>
        <v>500</v>
      </c>
    </row>
    <row r="35" spans="1:26" s="35" customFormat="1" ht="12.75">
      <c r="A35" s="110"/>
      <c r="B35" s="120">
        <v>129</v>
      </c>
      <c r="C35" s="121" t="s">
        <v>194</v>
      </c>
      <c r="D35" s="121" t="s">
        <v>194</v>
      </c>
      <c r="E35" s="98">
        <v>500</v>
      </c>
      <c r="F35" s="99">
        <v>0</v>
      </c>
      <c r="G35" s="99">
        <v>0</v>
      </c>
      <c r="H35" s="99">
        <v>0</v>
      </c>
      <c r="I35" s="135">
        <f t="shared" si="0"/>
        <v>0</v>
      </c>
      <c r="J35" s="102">
        <f t="shared" si="1"/>
        <v>0</v>
      </c>
      <c r="K35" s="102">
        <f t="shared" si="2"/>
        <v>0</v>
      </c>
      <c r="L35" s="102">
        <f t="shared" si="3"/>
        <v>0</v>
      </c>
      <c r="M35" s="103">
        <f t="shared" si="4"/>
        <v>0</v>
      </c>
      <c r="N35" s="104">
        <v>0</v>
      </c>
      <c r="O35" s="105">
        <v>0</v>
      </c>
      <c r="P35" s="106">
        <v>0</v>
      </c>
      <c r="Q35" s="106">
        <v>0</v>
      </c>
      <c r="R35" s="107">
        <v>0</v>
      </c>
      <c r="S35" s="136">
        <v>0</v>
      </c>
      <c r="T35" s="105">
        <v>0</v>
      </c>
      <c r="U35" s="104">
        <v>0</v>
      </c>
      <c r="V35" s="105">
        <v>0</v>
      </c>
      <c r="W35" s="104">
        <v>0</v>
      </c>
      <c r="X35" s="105">
        <v>0</v>
      </c>
      <c r="Y35" s="108">
        <f t="shared" si="5"/>
        <v>0</v>
      </c>
      <c r="Z35" s="109">
        <f t="shared" si="6"/>
        <v>500</v>
      </c>
    </row>
    <row r="36" spans="1:26" s="35" customFormat="1" ht="12.75">
      <c r="A36" s="110"/>
      <c r="B36" s="120">
        <v>135</v>
      </c>
      <c r="C36" s="121" t="s">
        <v>195</v>
      </c>
      <c r="D36" s="121" t="s">
        <v>85</v>
      </c>
      <c r="E36" s="98">
        <v>500</v>
      </c>
      <c r="F36" s="99">
        <v>0</v>
      </c>
      <c r="G36" s="99">
        <v>0</v>
      </c>
      <c r="H36" s="99">
        <v>0</v>
      </c>
      <c r="I36" s="135">
        <f t="shared" si="0"/>
        <v>0</v>
      </c>
      <c r="J36" s="102">
        <f t="shared" si="1"/>
        <v>0</v>
      </c>
      <c r="K36" s="102">
        <f t="shared" si="2"/>
        <v>0</v>
      </c>
      <c r="L36" s="102">
        <f t="shared" si="3"/>
        <v>0</v>
      </c>
      <c r="M36" s="103">
        <f t="shared" si="4"/>
        <v>0</v>
      </c>
      <c r="N36" s="104">
        <v>0</v>
      </c>
      <c r="O36" s="105">
        <v>0</v>
      </c>
      <c r="P36" s="106">
        <v>0</v>
      </c>
      <c r="Q36" s="106">
        <v>0</v>
      </c>
      <c r="R36" s="107">
        <v>0</v>
      </c>
      <c r="S36" s="136">
        <v>0</v>
      </c>
      <c r="T36" s="105">
        <v>0</v>
      </c>
      <c r="U36" s="104">
        <v>0</v>
      </c>
      <c r="V36" s="105">
        <v>0</v>
      </c>
      <c r="W36" s="104">
        <v>0</v>
      </c>
      <c r="X36" s="105">
        <v>0</v>
      </c>
      <c r="Y36" s="108">
        <f t="shared" si="5"/>
        <v>0</v>
      </c>
      <c r="Z36" s="109">
        <f t="shared" si="6"/>
        <v>500</v>
      </c>
    </row>
    <row r="37" spans="1:26" s="35" customFormat="1" ht="12.75">
      <c r="A37" s="110"/>
      <c r="B37" s="120">
        <v>144</v>
      </c>
      <c r="C37" s="121" t="s">
        <v>196</v>
      </c>
      <c r="D37" s="121" t="s">
        <v>183</v>
      </c>
      <c r="E37" s="98">
        <v>500</v>
      </c>
      <c r="F37" s="99">
        <v>0</v>
      </c>
      <c r="G37" s="99">
        <v>0</v>
      </c>
      <c r="H37" s="99">
        <v>0</v>
      </c>
      <c r="I37" s="135">
        <f t="shared" si="0"/>
        <v>0</v>
      </c>
      <c r="J37" s="102">
        <f t="shared" si="1"/>
        <v>0</v>
      </c>
      <c r="K37" s="102">
        <f t="shared" si="2"/>
        <v>0</v>
      </c>
      <c r="L37" s="102">
        <f t="shared" si="3"/>
        <v>0</v>
      </c>
      <c r="M37" s="103">
        <f t="shared" si="4"/>
        <v>0</v>
      </c>
      <c r="N37" s="104">
        <v>0</v>
      </c>
      <c r="O37" s="105">
        <v>0</v>
      </c>
      <c r="P37" s="106">
        <v>0</v>
      </c>
      <c r="Q37" s="106">
        <v>0</v>
      </c>
      <c r="R37" s="107">
        <v>0</v>
      </c>
      <c r="S37" s="104">
        <v>0</v>
      </c>
      <c r="T37" s="105">
        <v>0</v>
      </c>
      <c r="U37" s="104">
        <v>0</v>
      </c>
      <c r="V37" s="105">
        <v>0</v>
      </c>
      <c r="W37" s="104">
        <v>0</v>
      </c>
      <c r="X37" s="105">
        <v>0</v>
      </c>
      <c r="Y37" s="108">
        <f t="shared" si="5"/>
        <v>0</v>
      </c>
      <c r="Z37" s="109">
        <f t="shared" si="6"/>
        <v>500</v>
      </c>
    </row>
    <row r="38" spans="1:26" s="35" customFormat="1" ht="12.75">
      <c r="A38" s="110"/>
      <c r="B38" s="120">
        <v>149</v>
      </c>
      <c r="C38" s="121" t="s">
        <v>197</v>
      </c>
      <c r="D38" s="121" t="s">
        <v>198</v>
      </c>
      <c r="E38" s="98">
        <v>500</v>
      </c>
      <c r="F38" s="99">
        <v>0</v>
      </c>
      <c r="G38" s="99">
        <v>0</v>
      </c>
      <c r="H38" s="99">
        <v>0</v>
      </c>
      <c r="I38" s="135">
        <f t="shared" si="0"/>
        <v>0</v>
      </c>
      <c r="J38" s="102">
        <f t="shared" si="1"/>
        <v>0</v>
      </c>
      <c r="K38" s="102">
        <f t="shared" si="2"/>
        <v>0</v>
      </c>
      <c r="L38" s="102">
        <f t="shared" si="3"/>
        <v>0</v>
      </c>
      <c r="M38" s="103">
        <f t="shared" si="4"/>
        <v>0</v>
      </c>
      <c r="N38" s="104">
        <v>0</v>
      </c>
      <c r="O38" s="105">
        <v>0</v>
      </c>
      <c r="P38" s="106">
        <v>0</v>
      </c>
      <c r="Q38" s="106">
        <v>0</v>
      </c>
      <c r="R38" s="107">
        <v>0</v>
      </c>
      <c r="S38" s="136">
        <v>0</v>
      </c>
      <c r="T38" s="105">
        <v>0</v>
      </c>
      <c r="U38" s="104">
        <v>0</v>
      </c>
      <c r="V38" s="105">
        <v>0</v>
      </c>
      <c r="W38" s="104">
        <v>0</v>
      </c>
      <c r="X38" s="105">
        <v>0</v>
      </c>
      <c r="Y38" s="108">
        <f t="shared" si="5"/>
        <v>0</v>
      </c>
      <c r="Z38" s="109">
        <f t="shared" si="6"/>
        <v>500</v>
      </c>
    </row>
    <row r="39" spans="1:26" s="35" customFormat="1" ht="12.75">
      <c r="A39" s="110"/>
      <c r="B39" s="120">
        <v>154</v>
      </c>
      <c r="C39" s="121" t="s">
        <v>156</v>
      </c>
      <c r="D39" s="121" t="s">
        <v>156</v>
      </c>
      <c r="E39" s="98">
        <v>500</v>
      </c>
      <c r="F39" s="99">
        <v>0</v>
      </c>
      <c r="G39" s="99">
        <v>0</v>
      </c>
      <c r="H39" s="99">
        <v>0</v>
      </c>
      <c r="I39" s="135">
        <f t="shared" si="0"/>
        <v>0</v>
      </c>
      <c r="J39" s="102">
        <f t="shared" si="1"/>
        <v>0</v>
      </c>
      <c r="K39" s="102">
        <f t="shared" si="2"/>
        <v>0</v>
      </c>
      <c r="L39" s="102">
        <f t="shared" si="3"/>
        <v>0</v>
      </c>
      <c r="M39" s="103">
        <f t="shared" si="4"/>
        <v>0</v>
      </c>
      <c r="N39" s="104">
        <v>0</v>
      </c>
      <c r="O39" s="105">
        <v>0</v>
      </c>
      <c r="P39" s="106">
        <v>0</v>
      </c>
      <c r="Q39" s="106">
        <v>0</v>
      </c>
      <c r="R39" s="107">
        <v>0</v>
      </c>
      <c r="S39" s="136">
        <v>0</v>
      </c>
      <c r="T39" s="105">
        <v>0</v>
      </c>
      <c r="U39" s="104">
        <v>0</v>
      </c>
      <c r="V39" s="105">
        <v>0</v>
      </c>
      <c r="W39" s="104">
        <v>0</v>
      </c>
      <c r="X39" s="105">
        <v>0</v>
      </c>
      <c r="Y39" s="108">
        <f t="shared" si="5"/>
        <v>0</v>
      </c>
      <c r="Z39" s="109">
        <f t="shared" si="6"/>
        <v>500</v>
      </c>
    </row>
    <row r="40" spans="1:26" ht="12.75">
      <c r="A40" s="110"/>
      <c r="B40" s="120">
        <v>162</v>
      </c>
      <c r="C40" s="121" t="s">
        <v>57</v>
      </c>
      <c r="D40" s="121" t="s">
        <v>58</v>
      </c>
      <c r="E40" s="98">
        <v>500</v>
      </c>
      <c r="F40" s="99">
        <v>0</v>
      </c>
      <c r="G40" s="99">
        <v>0</v>
      </c>
      <c r="H40" s="99">
        <v>0</v>
      </c>
      <c r="I40" s="135">
        <f t="shared" si="0"/>
        <v>0</v>
      </c>
      <c r="J40" s="102">
        <f t="shared" si="1"/>
        <v>0</v>
      </c>
      <c r="K40" s="102">
        <f t="shared" si="2"/>
        <v>0</v>
      </c>
      <c r="L40" s="102">
        <f t="shared" si="3"/>
        <v>0</v>
      </c>
      <c r="M40" s="103">
        <f t="shared" si="4"/>
        <v>0</v>
      </c>
      <c r="N40" s="104">
        <v>0</v>
      </c>
      <c r="O40" s="105">
        <v>0</v>
      </c>
      <c r="P40" s="106">
        <v>0</v>
      </c>
      <c r="Q40" s="106">
        <v>0</v>
      </c>
      <c r="R40" s="107">
        <v>0</v>
      </c>
      <c r="S40" s="104">
        <v>0</v>
      </c>
      <c r="T40" s="105">
        <v>0</v>
      </c>
      <c r="U40" s="136">
        <v>0</v>
      </c>
      <c r="V40" s="105">
        <v>0</v>
      </c>
      <c r="W40" s="104">
        <v>0</v>
      </c>
      <c r="X40" s="105">
        <v>0</v>
      </c>
      <c r="Y40" s="108">
        <f t="shared" si="5"/>
        <v>0</v>
      </c>
      <c r="Z40" s="109">
        <f t="shared" si="6"/>
        <v>500</v>
      </c>
    </row>
    <row r="41" spans="1:26" ht="12.75">
      <c r="A41" s="110"/>
      <c r="B41" s="120">
        <v>164</v>
      </c>
      <c r="C41" s="121" t="s">
        <v>170</v>
      </c>
      <c r="D41" s="121" t="s">
        <v>54</v>
      </c>
      <c r="E41" s="98">
        <v>500</v>
      </c>
      <c r="F41" s="99">
        <v>0</v>
      </c>
      <c r="G41" s="99">
        <v>0</v>
      </c>
      <c r="H41" s="99">
        <v>0</v>
      </c>
      <c r="I41" s="135">
        <f t="shared" si="0"/>
        <v>0</v>
      </c>
      <c r="J41" s="102">
        <f t="shared" si="1"/>
        <v>0</v>
      </c>
      <c r="K41" s="102">
        <f t="shared" si="2"/>
        <v>0</v>
      </c>
      <c r="L41" s="102">
        <f t="shared" si="3"/>
        <v>0</v>
      </c>
      <c r="M41" s="103">
        <f t="shared" si="4"/>
        <v>0</v>
      </c>
      <c r="N41" s="104">
        <v>0</v>
      </c>
      <c r="O41" s="105">
        <v>0</v>
      </c>
      <c r="P41" s="106">
        <v>0</v>
      </c>
      <c r="Q41" s="106">
        <v>0</v>
      </c>
      <c r="R41" s="107">
        <v>0</v>
      </c>
      <c r="S41" s="136">
        <v>0</v>
      </c>
      <c r="T41" s="105">
        <v>0</v>
      </c>
      <c r="U41" s="104">
        <v>0</v>
      </c>
      <c r="V41" s="105">
        <v>0</v>
      </c>
      <c r="W41" s="104">
        <v>0</v>
      </c>
      <c r="X41" s="105">
        <v>0</v>
      </c>
      <c r="Y41" s="108">
        <f t="shared" si="5"/>
        <v>0</v>
      </c>
      <c r="Z41" s="109">
        <f t="shared" si="6"/>
        <v>500</v>
      </c>
    </row>
    <row r="42" spans="1:26" ht="12.75">
      <c r="A42" s="110"/>
      <c r="B42" s="120">
        <v>169</v>
      </c>
      <c r="C42" s="121" t="s">
        <v>121</v>
      </c>
      <c r="D42" s="121" t="s">
        <v>122</v>
      </c>
      <c r="E42" s="98">
        <v>500</v>
      </c>
      <c r="F42" s="99">
        <v>0</v>
      </c>
      <c r="G42" s="99">
        <v>0</v>
      </c>
      <c r="H42" s="99">
        <v>0</v>
      </c>
      <c r="I42" s="135">
        <f t="shared" si="0"/>
        <v>0</v>
      </c>
      <c r="J42" s="102">
        <f t="shared" si="1"/>
        <v>0</v>
      </c>
      <c r="K42" s="102">
        <f t="shared" si="2"/>
        <v>0</v>
      </c>
      <c r="L42" s="102">
        <f t="shared" si="3"/>
        <v>0</v>
      </c>
      <c r="M42" s="103">
        <f t="shared" si="4"/>
        <v>0</v>
      </c>
      <c r="N42" s="104">
        <v>0</v>
      </c>
      <c r="O42" s="105">
        <v>0</v>
      </c>
      <c r="P42" s="106">
        <v>0</v>
      </c>
      <c r="Q42" s="106">
        <v>0</v>
      </c>
      <c r="R42" s="107">
        <v>0</v>
      </c>
      <c r="S42" s="104">
        <v>0</v>
      </c>
      <c r="T42" s="105">
        <v>0</v>
      </c>
      <c r="U42" s="136">
        <v>0</v>
      </c>
      <c r="V42" s="105">
        <v>0</v>
      </c>
      <c r="W42" s="104">
        <v>0</v>
      </c>
      <c r="X42" s="105">
        <v>0</v>
      </c>
      <c r="Y42" s="108">
        <f t="shared" si="5"/>
        <v>0</v>
      </c>
      <c r="Z42" s="109">
        <f t="shared" si="6"/>
        <v>500</v>
      </c>
    </row>
    <row r="43" spans="1:26" ht="12.75">
      <c r="A43" s="110"/>
      <c r="B43" s="120">
        <v>171</v>
      </c>
      <c r="C43" s="121" t="s">
        <v>199</v>
      </c>
      <c r="D43" s="121" t="s">
        <v>200</v>
      </c>
      <c r="E43" s="98">
        <v>500</v>
      </c>
      <c r="F43" s="99">
        <v>0</v>
      </c>
      <c r="G43" s="99">
        <v>0</v>
      </c>
      <c r="H43" s="99">
        <v>0</v>
      </c>
      <c r="I43" s="135">
        <f t="shared" si="0"/>
        <v>0</v>
      </c>
      <c r="J43" s="102">
        <f t="shared" si="1"/>
        <v>0</v>
      </c>
      <c r="K43" s="102">
        <f t="shared" si="2"/>
        <v>0</v>
      </c>
      <c r="L43" s="102">
        <f t="shared" si="3"/>
        <v>0</v>
      </c>
      <c r="M43" s="103">
        <f t="shared" si="4"/>
        <v>0</v>
      </c>
      <c r="N43" s="104">
        <v>0</v>
      </c>
      <c r="O43" s="105">
        <v>0</v>
      </c>
      <c r="P43" s="106">
        <v>0</v>
      </c>
      <c r="Q43" s="106">
        <v>0</v>
      </c>
      <c r="R43" s="107">
        <v>0</v>
      </c>
      <c r="S43" s="136">
        <v>0</v>
      </c>
      <c r="T43" s="105">
        <v>0</v>
      </c>
      <c r="U43" s="104">
        <v>0</v>
      </c>
      <c r="V43" s="105">
        <v>0</v>
      </c>
      <c r="W43" s="104">
        <v>0</v>
      </c>
      <c r="X43" s="105">
        <v>0</v>
      </c>
      <c r="Y43" s="108">
        <f t="shared" si="5"/>
        <v>0</v>
      </c>
      <c r="Z43" s="109">
        <f t="shared" si="6"/>
        <v>500</v>
      </c>
    </row>
    <row r="44" spans="1:26" ht="12.75">
      <c r="A44" s="110"/>
      <c r="B44" s="120">
        <v>175</v>
      </c>
      <c r="C44" s="121" t="s">
        <v>201</v>
      </c>
      <c r="D44" s="121" t="s">
        <v>202</v>
      </c>
      <c r="E44" s="98">
        <v>500</v>
      </c>
      <c r="F44" s="99">
        <v>0</v>
      </c>
      <c r="G44" s="99">
        <v>0</v>
      </c>
      <c r="H44" s="99">
        <v>0</v>
      </c>
      <c r="I44" s="135">
        <f t="shared" si="0"/>
        <v>0</v>
      </c>
      <c r="J44" s="102">
        <f t="shared" si="1"/>
        <v>0</v>
      </c>
      <c r="K44" s="102">
        <f t="shared" si="2"/>
        <v>0</v>
      </c>
      <c r="L44" s="102">
        <f t="shared" si="3"/>
        <v>0</v>
      </c>
      <c r="M44" s="103">
        <f t="shared" si="4"/>
        <v>0</v>
      </c>
      <c r="N44" s="104">
        <v>0</v>
      </c>
      <c r="O44" s="105">
        <v>0</v>
      </c>
      <c r="P44" s="106">
        <v>0</v>
      </c>
      <c r="Q44" s="106">
        <v>0</v>
      </c>
      <c r="R44" s="107">
        <v>0</v>
      </c>
      <c r="S44" s="136">
        <v>0</v>
      </c>
      <c r="T44" s="105">
        <v>0</v>
      </c>
      <c r="U44" s="104">
        <v>0</v>
      </c>
      <c r="V44" s="105">
        <v>0</v>
      </c>
      <c r="W44" s="104">
        <v>0</v>
      </c>
      <c r="X44" s="105">
        <v>0</v>
      </c>
      <c r="Y44" s="108">
        <f t="shared" si="5"/>
        <v>0</v>
      </c>
      <c r="Z44" s="109">
        <f t="shared" si="6"/>
        <v>500</v>
      </c>
    </row>
    <row r="45" spans="1:26" ht="12.75">
      <c r="A45" s="110"/>
      <c r="B45" s="125"/>
      <c r="C45" s="121"/>
      <c r="D45" s="97"/>
      <c r="E45" s="98">
        <v>500</v>
      </c>
      <c r="F45" s="99">
        <v>0</v>
      </c>
      <c r="G45" s="99">
        <v>0</v>
      </c>
      <c r="H45" s="99">
        <v>0</v>
      </c>
      <c r="I45" s="135">
        <f t="shared" si="0"/>
        <v>0</v>
      </c>
      <c r="J45" s="102">
        <f t="shared" si="1"/>
        <v>0</v>
      </c>
      <c r="K45" s="102">
        <f t="shared" si="2"/>
        <v>0</v>
      </c>
      <c r="L45" s="102">
        <f t="shared" si="3"/>
        <v>0</v>
      </c>
      <c r="M45" s="103">
        <f t="shared" si="4"/>
        <v>0</v>
      </c>
      <c r="N45" s="104">
        <v>0</v>
      </c>
      <c r="O45" s="105">
        <v>0</v>
      </c>
      <c r="P45" s="106">
        <v>0</v>
      </c>
      <c r="Q45" s="106">
        <v>0</v>
      </c>
      <c r="R45" s="107">
        <v>0</v>
      </c>
      <c r="S45" s="136">
        <v>0</v>
      </c>
      <c r="T45" s="105">
        <v>0</v>
      </c>
      <c r="U45" s="104">
        <v>0</v>
      </c>
      <c r="V45" s="105">
        <v>0</v>
      </c>
      <c r="W45" s="104">
        <v>0</v>
      </c>
      <c r="X45" s="105">
        <v>0</v>
      </c>
      <c r="Y45" s="108">
        <f t="shared" si="5"/>
        <v>0</v>
      </c>
      <c r="Z45" s="109">
        <f t="shared" si="6"/>
        <v>500</v>
      </c>
    </row>
  </sheetData>
  <sheetProtection selectLockedCells="1" selectUnlockedCells="1"/>
  <mergeCells count="14">
    <mergeCell ref="Q11:R12"/>
    <mergeCell ref="S11:T12"/>
    <mergeCell ref="U11:V12"/>
    <mergeCell ref="W11:X12"/>
    <mergeCell ref="N10:O10"/>
    <mergeCell ref="Q10:R10"/>
    <mergeCell ref="S10:T10"/>
    <mergeCell ref="U10:V10"/>
    <mergeCell ref="W10:X10"/>
    <mergeCell ref="G11:G12"/>
    <mergeCell ref="H11:H12"/>
    <mergeCell ref="I11:I12"/>
    <mergeCell ref="N11:O12"/>
    <mergeCell ref="P11:P12"/>
  </mergeCells>
  <printOptions/>
  <pageMargins left="0.3597222222222222" right="0.5" top="0.4597222222222222" bottom="0.5701388888888889" header="0.5118055555555555" footer="0.5118055555555555"/>
  <pageSetup fitToHeight="2" fitToWidth="1" horizontalDpi="300" verticalDpi="3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D36"/>
  <sheetViews>
    <sheetView view="pageBreakPreview" zoomScale="85" zoomScaleNormal="85" zoomScaleSheetLayoutView="85" zoomScalePageLayoutView="0" workbookViewId="0" topLeftCell="A7">
      <selection activeCell="C13" sqref="C13"/>
    </sheetView>
  </sheetViews>
  <sheetFormatPr defaultColWidth="9.00390625" defaultRowHeight="12.75"/>
  <cols>
    <col min="1" max="1" width="6.375" style="1" customWidth="1"/>
    <col min="2" max="2" width="7.00390625" style="1" customWidth="1"/>
    <col min="3" max="3" width="17.375" style="1" customWidth="1"/>
    <col min="4" max="4" width="11.375" style="1" customWidth="1"/>
    <col min="5" max="5" width="5.75390625" style="1" customWidth="1"/>
    <col min="6" max="6" width="7.75390625" style="2" customWidth="1"/>
    <col min="7" max="7" width="8.125" style="2" customWidth="1"/>
    <col min="8" max="8" width="7.375" style="2" customWidth="1"/>
    <col min="9" max="9" width="7.00390625" style="2" customWidth="1"/>
    <col min="10" max="12" width="0" style="5" hidden="1" customWidth="1"/>
    <col min="13" max="13" width="7.625" style="6" customWidth="1"/>
    <col min="14" max="14" width="5.75390625" style="1" customWidth="1"/>
    <col min="15" max="15" width="5.125" style="7" customWidth="1"/>
    <col min="16" max="16" width="7.125" style="1" customWidth="1"/>
    <col min="17" max="18" width="6.125" style="1" customWidth="1"/>
    <col min="19" max="19" width="8.75390625" style="1" customWidth="1"/>
    <col min="20" max="20" width="5.25390625" style="1" customWidth="1"/>
    <col min="21" max="21" width="5.75390625" style="1" customWidth="1"/>
    <col min="22" max="22" width="4.75390625" style="1" customWidth="1"/>
    <col min="23" max="23" width="6.875" style="1" customWidth="1"/>
    <col min="24" max="24" width="6.75390625" style="1" customWidth="1"/>
    <col min="25" max="25" width="8.625" style="1" customWidth="1"/>
    <col min="27" max="27" width="9.125" style="1" customWidth="1"/>
  </cols>
  <sheetData>
    <row r="1" spans="1:25" ht="17.25">
      <c r="A1" s="8"/>
      <c r="B1" s="9"/>
      <c r="C1" s="9"/>
      <c r="D1" s="9"/>
      <c r="E1" s="9"/>
      <c r="F1" s="10"/>
      <c r="G1" s="10"/>
      <c r="H1" s="10"/>
      <c r="I1" s="10"/>
      <c r="J1" s="13"/>
      <c r="K1" s="13"/>
      <c r="L1" s="13"/>
      <c r="M1" s="14"/>
      <c r="N1" s="8"/>
      <c r="O1" s="15"/>
      <c r="P1" s="8"/>
      <c r="Q1" s="16"/>
      <c r="R1" s="16"/>
      <c r="S1" s="8"/>
      <c r="T1" s="8"/>
      <c r="U1" s="8"/>
      <c r="V1" s="8"/>
      <c r="W1" s="8"/>
      <c r="X1" s="8"/>
      <c r="Y1" s="8"/>
    </row>
    <row r="2" spans="1:30" ht="18.75">
      <c r="A2" s="8"/>
      <c r="B2" s="18"/>
      <c r="C2" s="18"/>
      <c r="D2" s="19"/>
      <c r="E2" s="9"/>
      <c r="F2" s="10"/>
      <c r="G2" s="10"/>
      <c r="H2" s="10"/>
      <c r="I2" s="36" t="s">
        <v>0</v>
      </c>
      <c r="J2" s="21"/>
      <c r="K2" s="21"/>
      <c r="L2" s="21"/>
      <c r="M2" s="22"/>
      <c r="N2" s="23"/>
      <c r="O2" s="24"/>
      <c r="P2" s="25"/>
      <c r="Q2" s="25"/>
      <c r="R2" s="25"/>
      <c r="S2" s="25"/>
      <c r="T2" s="25"/>
      <c r="U2" s="25"/>
      <c r="V2" s="8"/>
      <c r="W2" s="8"/>
      <c r="X2" s="8"/>
      <c r="Y2" s="8"/>
      <c r="AA2" s="42"/>
      <c r="AB2" s="35"/>
      <c r="AC2" s="35"/>
      <c r="AD2" s="35"/>
    </row>
    <row r="3" spans="1:30" ht="15.75">
      <c r="A3" s="8"/>
      <c r="B3" s="8"/>
      <c r="C3" s="8"/>
      <c r="D3" s="8"/>
      <c r="E3" s="8"/>
      <c r="F3" s="28"/>
      <c r="G3" s="28"/>
      <c r="H3" s="28"/>
      <c r="I3" s="36" t="s">
        <v>1</v>
      </c>
      <c r="J3" s="30"/>
      <c r="K3" s="30"/>
      <c r="L3" s="30"/>
      <c r="M3" s="31"/>
      <c r="N3" s="32"/>
      <c r="O3" s="33"/>
      <c r="P3" s="8"/>
      <c r="Q3" s="8"/>
      <c r="R3" s="34"/>
      <c r="S3" s="8"/>
      <c r="T3" s="8"/>
      <c r="U3" s="8"/>
      <c r="V3" s="8"/>
      <c r="W3" s="8"/>
      <c r="X3" s="8"/>
      <c r="Y3" s="8"/>
      <c r="AA3" s="42"/>
      <c r="AB3" s="35"/>
      <c r="AC3" s="35"/>
      <c r="AD3" s="35"/>
    </row>
    <row r="4" spans="1:30" ht="15.75">
      <c r="A4" s="8"/>
      <c r="B4" s="8"/>
      <c r="C4" s="8"/>
      <c r="D4" s="8"/>
      <c r="E4" s="8"/>
      <c r="F4" s="28"/>
      <c r="G4" s="28"/>
      <c r="H4" s="28"/>
      <c r="I4" s="36" t="s">
        <v>203</v>
      </c>
      <c r="J4" s="30"/>
      <c r="K4" s="30"/>
      <c r="L4" s="30"/>
      <c r="M4" s="36"/>
      <c r="N4" s="32"/>
      <c r="O4" s="33"/>
      <c r="P4" s="37"/>
      <c r="Q4" s="38"/>
      <c r="R4" s="8"/>
      <c r="S4" s="8"/>
      <c r="T4" s="8"/>
      <c r="U4" s="8"/>
      <c r="V4" s="8"/>
      <c r="W4" s="8"/>
      <c r="X4" s="8"/>
      <c r="Y4" s="8"/>
      <c r="AA4" s="42"/>
      <c r="AB4" s="35"/>
      <c r="AC4" s="35"/>
      <c r="AD4" s="35"/>
    </row>
    <row r="5" spans="1:30" ht="15.75">
      <c r="A5" s="8"/>
      <c r="B5" s="8"/>
      <c r="C5" s="8"/>
      <c r="D5" s="8"/>
      <c r="E5" s="8"/>
      <c r="F5" s="28"/>
      <c r="G5" s="28"/>
      <c r="H5" s="28"/>
      <c r="I5" s="28"/>
      <c r="J5" s="40"/>
      <c r="K5" s="40"/>
      <c r="L5" s="40"/>
      <c r="M5" s="41"/>
      <c r="N5" s="8"/>
      <c r="O5" s="15"/>
      <c r="P5" s="8"/>
      <c r="Q5" s="8"/>
      <c r="R5" s="34"/>
      <c r="S5" s="8"/>
      <c r="T5" s="8"/>
      <c r="U5" s="8"/>
      <c r="V5" s="8"/>
      <c r="W5" s="8"/>
      <c r="X5" s="8"/>
      <c r="Y5" s="8"/>
      <c r="AA5" s="42"/>
      <c r="AB5" s="35"/>
      <c r="AC5" s="35"/>
      <c r="AD5" s="35"/>
    </row>
    <row r="6" spans="1:30" ht="21" customHeight="1">
      <c r="A6" s="8"/>
      <c r="B6" s="8"/>
      <c r="C6" s="8"/>
      <c r="D6" s="8"/>
      <c r="E6" s="8"/>
      <c r="F6" s="28"/>
      <c r="G6" s="28"/>
      <c r="H6" s="28"/>
      <c r="I6" s="28"/>
      <c r="J6" s="40"/>
      <c r="K6" s="40"/>
      <c r="L6" s="40"/>
      <c r="M6" s="41"/>
      <c r="N6" s="8"/>
      <c r="O6" s="15"/>
      <c r="P6" s="8"/>
      <c r="Q6" s="8"/>
      <c r="R6" s="8"/>
      <c r="S6" s="8"/>
      <c r="T6" s="8"/>
      <c r="U6" s="8"/>
      <c r="V6" s="8"/>
      <c r="W6" s="8"/>
      <c r="X6" s="8"/>
      <c r="Y6" s="8"/>
      <c r="AA6" s="42"/>
      <c r="AB6" s="35"/>
      <c r="AC6" s="35"/>
      <c r="AD6" s="35"/>
    </row>
    <row r="7" spans="1:30" ht="12.75">
      <c r="A7" s="42"/>
      <c r="B7" s="42"/>
      <c r="C7" s="42"/>
      <c r="D7" s="42"/>
      <c r="E7" s="43"/>
      <c r="F7" s="44"/>
      <c r="G7" s="44"/>
      <c r="H7" s="44"/>
      <c r="I7" s="44"/>
      <c r="J7" s="43"/>
      <c r="K7" s="43"/>
      <c r="L7" s="43"/>
      <c r="M7" s="43"/>
      <c r="N7" s="42"/>
      <c r="O7" s="43"/>
      <c r="P7" s="42"/>
      <c r="Q7" s="43"/>
      <c r="R7" s="43"/>
      <c r="S7" s="42"/>
      <c r="T7" s="42"/>
      <c r="U7" s="42"/>
      <c r="V7" s="42"/>
      <c r="W7" s="42"/>
      <c r="X7" s="42"/>
      <c r="Y7" s="42"/>
      <c r="AA7" s="42"/>
      <c r="AB7" s="35"/>
      <c r="AC7" s="35"/>
      <c r="AD7" s="35"/>
    </row>
    <row r="8" spans="1:30" ht="18.75">
      <c r="A8" s="42"/>
      <c r="B8" s="48" t="s">
        <v>204</v>
      </c>
      <c r="C8" s="48"/>
      <c r="E8" s="49"/>
      <c r="F8" s="50"/>
      <c r="G8" s="50"/>
      <c r="H8" s="50"/>
      <c r="I8" s="50"/>
      <c r="J8" s="53"/>
      <c r="K8" s="53"/>
      <c r="L8" s="53"/>
      <c r="M8" s="116"/>
      <c r="N8" s="42"/>
      <c r="O8" s="55"/>
      <c r="P8" s="42"/>
      <c r="R8" s="49"/>
      <c r="S8" s="42"/>
      <c r="T8" s="42"/>
      <c r="U8" s="42"/>
      <c r="V8" s="42"/>
      <c r="W8" s="42"/>
      <c r="X8" s="42"/>
      <c r="Y8" s="42"/>
      <c r="AA8" s="42"/>
      <c r="AB8" s="35"/>
      <c r="AC8" s="35"/>
      <c r="AD8" s="35"/>
    </row>
    <row r="9" spans="2:30" ht="12.75">
      <c r="B9" s="57"/>
      <c r="C9" s="57"/>
      <c r="D9" s="57"/>
      <c r="E9" s="57"/>
      <c r="F9" s="58"/>
      <c r="G9" s="58"/>
      <c r="H9" s="58"/>
      <c r="I9" s="137"/>
      <c r="J9" s="61"/>
      <c r="K9" s="61"/>
      <c r="L9" s="61"/>
      <c r="M9" s="62"/>
      <c r="N9" s="56"/>
      <c r="O9" s="65"/>
      <c r="P9" s="65"/>
      <c r="Q9" s="63"/>
      <c r="R9" s="64"/>
      <c r="S9" s="56"/>
      <c r="T9" s="56"/>
      <c r="U9" s="56"/>
      <c r="V9" s="56"/>
      <c r="Y9" s="56"/>
      <c r="AC9" s="35"/>
      <c r="AD9" s="35"/>
    </row>
    <row r="10" spans="2:29" ht="15">
      <c r="B10" s="67" t="s">
        <v>4</v>
      </c>
      <c r="C10" s="67" t="s">
        <v>5</v>
      </c>
      <c r="D10" s="67" t="s">
        <v>6</v>
      </c>
      <c r="E10" s="138" t="s">
        <v>7</v>
      </c>
      <c r="F10" s="139" t="s">
        <v>8</v>
      </c>
      <c r="G10" s="139" t="s">
        <v>8</v>
      </c>
      <c r="H10" s="139" t="s">
        <v>136</v>
      </c>
      <c r="I10" s="139" t="s">
        <v>205</v>
      </c>
      <c r="J10" s="140"/>
      <c r="K10" s="141"/>
      <c r="L10" s="142"/>
      <c r="M10" s="143" t="s">
        <v>11</v>
      </c>
      <c r="N10" s="171" t="s">
        <v>206</v>
      </c>
      <c r="O10" s="171"/>
      <c r="P10" s="77" t="s">
        <v>13</v>
      </c>
      <c r="Q10" s="171" t="s">
        <v>14</v>
      </c>
      <c r="R10" s="171"/>
      <c r="S10" s="130" t="s">
        <v>15</v>
      </c>
      <c r="T10" s="130"/>
      <c r="U10" s="78" t="s">
        <v>137</v>
      </c>
      <c r="V10" s="171" t="s">
        <v>138</v>
      </c>
      <c r="W10" s="171"/>
      <c r="X10" s="77" t="s">
        <v>16</v>
      </c>
      <c r="Y10" s="144"/>
      <c r="AC10" s="35"/>
    </row>
    <row r="11" spans="1:29" ht="54.75" customHeight="1">
      <c r="A11" s="42"/>
      <c r="B11" s="79"/>
      <c r="C11" s="79"/>
      <c r="D11" s="79"/>
      <c r="E11" s="145"/>
      <c r="F11" s="146"/>
      <c r="G11" s="181" t="s">
        <v>207</v>
      </c>
      <c r="H11" s="181" t="s">
        <v>208</v>
      </c>
      <c r="I11" s="181" t="s">
        <v>209</v>
      </c>
      <c r="J11" s="147"/>
      <c r="K11" s="148"/>
      <c r="L11" s="149"/>
      <c r="M11" s="150"/>
      <c r="N11" s="175" t="s">
        <v>210</v>
      </c>
      <c r="O11" s="175"/>
      <c r="P11" s="151" t="s">
        <v>211</v>
      </c>
      <c r="Q11" s="175" t="s">
        <v>212</v>
      </c>
      <c r="R11" s="175"/>
      <c r="S11" s="132" t="s">
        <v>213</v>
      </c>
      <c r="T11" s="175" t="s">
        <v>139</v>
      </c>
      <c r="U11" s="175"/>
      <c r="V11" s="175" t="s">
        <v>214</v>
      </c>
      <c r="W11" s="175"/>
      <c r="X11" s="86"/>
      <c r="Y11" s="144"/>
      <c r="AC11" s="35"/>
    </row>
    <row r="12" spans="1:29" ht="15.75" customHeight="1">
      <c r="A12" s="87" t="s">
        <v>24</v>
      </c>
      <c r="B12" s="79" t="s">
        <v>25</v>
      </c>
      <c r="C12" s="79" t="s">
        <v>26</v>
      </c>
      <c r="D12" s="79" t="s">
        <v>27</v>
      </c>
      <c r="E12" s="145" t="s">
        <v>28</v>
      </c>
      <c r="F12" s="146" t="s">
        <v>29</v>
      </c>
      <c r="G12" s="181"/>
      <c r="H12" s="181"/>
      <c r="I12" s="181"/>
      <c r="J12" s="147"/>
      <c r="K12" s="148"/>
      <c r="L12" s="149"/>
      <c r="M12" s="150" t="s">
        <v>32</v>
      </c>
      <c r="N12" s="91" t="s">
        <v>33</v>
      </c>
      <c r="O12" s="92" t="s">
        <v>34</v>
      </c>
      <c r="P12" s="91" t="s">
        <v>33</v>
      </c>
      <c r="Q12" s="91" t="s">
        <v>33</v>
      </c>
      <c r="R12" s="92" t="s">
        <v>34</v>
      </c>
      <c r="S12" s="91" t="s">
        <v>33</v>
      </c>
      <c r="T12" s="152" t="s">
        <v>33</v>
      </c>
      <c r="U12" s="153" t="s">
        <v>34</v>
      </c>
      <c r="V12" s="91" t="s">
        <v>33</v>
      </c>
      <c r="W12" s="92" t="s">
        <v>34</v>
      </c>
      <c r="X12" s="86" t="s">
        <v>35</v>
      </c>
      <c r="Y12" s="94" t="s">
        <v>36</v>
      </c>
      <c r="AC12" s="35"/>
    </row>
    <row r="13" spans="1:29" ht="12.75">
      <c r="A13" s="154"/>
      <c r="B13" s="120">
        <v>6</v>
      </c>
      <c r="C13" s="121" t="s">
        <v>215</v>
      </c>
      <c r="D13" s="121" t="s">
        <v>216</v>
      </c>
      <c r="E13" s="155">
        <v>500</v>
      </c>
      <c r="F13" s="156">
        <v>0</v>
      </c>
      <c r="G13" s="156">
        <v>0</v>
      </c>
      <c r="H13" s="156">
        <v>0</v>
      </c>
      <c r="I13" s="157">
        <f>G13-F13-H13</f>
        <v>0</v>
      </c>
      <c r="J13" s="158">
        <f aca="true" t="shared" si="0" ref="J13:J36">HOUR(I13)</f>
        <v>0</v>
      </c>
      <c r="K13" s="158">
        <f aca="true" t="shared" si="1" ref="K13:K36">MINUTE(I13)</f>
        <v>0</v>
      </c>
      <c r="L13" s="158">
        <f aca="true" t="shared" si="2" ref="L13:L36">SECOND(I13)</f>
        <v>0</v>
      </c>
      <c r="M13" s="159">
        <f>(((J13*3600)+(K13*60)+L13)*2)/60</f>
        <v>0</v>
      </c>
      <c r="N13" s="160">
        <v>0</v>
      </c>
      <c r="O13" s="161">
        <v>0</v>
      </c>
      <c r="P13" s="162">
        <v>0</v>
      </c>
      <c r="Q13" s="163">
        <v>0</v>
      </c>
      <c r="R13" s="164">
        <v>0</v>
      </c>
      <c r="S13" s="163">
        <v>0</v>
      </c>
      <c r="T13" s="160">
        <v>0</v>
      </c>
      <c r="U13" s="161">
        <v>0</v>
      </c>
      <c r="V13" s="160">
        <v>0</v>
      </c>
      <c r="W13" s="161">
        <v>0</v>
      </c>
      <c r="X13" s="159">
        <f aca="true" t="shared" si="3" ref="X13:X36">M13+N13+O13+P13+Q13+R13+T13+U13+S13+V13+W13</f>
        <v>0</v>
      </c>
      <c r="Y13" s="165">
        <f aca="true" t="shared" si="4" ref="Y13:Y36">E13-X13</f>
        <v>500</v>
      </c>
      <c r="AC13" s="35"/>
    </row>
    <row r="14" spans="1:29" ht="12.75">
      <c r="A14" s="166"/>
      <c r="B14" s="120">
        <v>12</v>
      </c>
      <c r="C14" s="121" t="s">
        <v>176</v>
      </c>
      <c r="D14" s="121" t="s">
        <v>143</v>
      </c>
      <c r="E14" s="98">
        <v>500</v>
      </c>
      <c r="F14" s="99">
        <v>0</v>
      </c>
      <c r="G14" s="99">
        <v>0</v>
      </c>
      <c r="H14" s="99">
        <v>0</v>
      </c>
      <c r="I14" s="135">
        <f aca="true" t="shared" si="5" ref="I14:I36">G14-F14-H14</f>
        <v>0</v>
      </c>
      <c r="J14" s="102">
        <f t="shared" si="0"/>
        <v>0</v>
      </c>
      <c r="K14" s="102">
        <f t="shared" si="1"/>
        <v>0</v>
      </c>
      <c r="L14" s="102">
        <f t="shared" si="2"/>
        <v>0</v>
      </c>
      <c r="M14" s="103">
        <f aca="true" t="shared" si="6" ref="M14:M36">(((J14*3600)+(K14*60)+L14)*2)/60</f>
        <v>0</v>
      </c>
      <c r="N14" s="104">
        <v>0</v>
      </c>
      <c r="O14" s="105">
        <v>0</v>
      </c>
      <c r="P14" s="167">
        <v>0</v>
      </c>
      <c r="Q14" s="106">
        <v>0</v>
      </c>
      <c r="R14" s="107">
        <v>0</v>
      </c>
      <c r="S14" s="106">
        <v>0</v>
      </c>
      <c r="T14" s="104">
        <v>0</v>
      </c>
      <c r="U14" s="105">
        <v>0</v>
      </c>
      <c r="V14" s="104">
        <v>0</v>
      </c>
      <c r="W14" s="105">
        <v>0</v>
      </c>
      <c r="X14" s="159">
        <f t="shared" si="3"/>
        <v>0</v>
      </c>
      <c r="Y14" s="109">
        <f t="shared" si="4"/>
        <v>500</v>
      </c>
      <c r="AC14" s="35"/>
    </row>
    <row r="15" spans="1:29" ht="12.75">
      <c r="A15" s="166"/>
      <c r="B15" s="120">
        <v>15</v>
      </c>
      <c r="C15" s="121" t="s">
        <v>62</v>
      </c>
      <c r="D15" s="121" t="s">
        <v>60</v>
      </c>
      <c r="E15" s="98">
        <v>500</v>
      </c>
      <c r="F15" s="99">
        <v>0</v>
      </c>
      <c r="G15" s="99">
        <v>0</v>
      </c>
      <c r="H15" s="99">
        <v>0</v>
      </c>
      <c r="I15" s="135">
        <f t="shared" si="5"/>
        <v>0</v>
      </c>
      <c r="J15" s="102">
        <f t="shared" si="0"/>
        <v>0</v>
      </c>
      <c r="K15" s="102">
        <f t="shared" si="1"/>
        <v>0</v>
      </c>
      <c r="L15" s="102">
        <f t="shared" si="2"/>
        <v>0</v>
      </c>
      <c r="M15" s="103">
        <f t="shared" si="6"/>
        <v>0</v>
      </c>
      <c r="N15" s="104">
        <v>0</v>
      </c>
      <c r="O15" s="105">
        <v>0</v>
      </c>
      <c r="P15" s="167">
        <v>0</v>
      </c>
      <c r="Q15" s="106">
        <v>0</v>
      </c>
      <c r="R15" s="107">
        <v>0</v>
      </c>
      <c r="S15" s="106">
        <v>0</v>
      </c>
      <c r="T15" s="104">
        <v>0</v>
      </c>
      <c r="U15" s="105">
        <v>0</v>
      </c>
      <c r="V15" s="104">
        <v>0</v>
      </c>
      <c r="W15" s="105">
        <v>0</v>
      </c>
      <c r="X15" s="159">
        <f t="shared" si="3"/>
        <v>0</v>
      </c>
      <c r="Y15" s="109">
        <f t="shared" si="4"/>
        <v>500</v>
      </c>
      <c r="AC15" s="35"/>
    </row>
    <row r="16" spans="1:29" ht="12.75">
      <c r="A16" s="166"/>
      <c r="B16" s="120">
        <v>21</v>
      </c>
      <c r="C16" s="121" t="s">
        <v>217</v>
      </c>
      <c r="D16" s="121" t="s">
        <v>60</v>
      </c>
      <c r="E16" s="98">
        <v>500</v>
      </c>
      <c r="F16" s="99">
        <v>0</v>
      </c>
      <c r="G16" s="99">
        <v>0</v>
      </c>
      <c r="H16" s="99">
        <v>0</v>
      </c>
      <c r="I16" s="135">
        <f t="shared" si="5"/>
        <v>0</v>
      </c>
      <c r="J16" s="102">
        <f t="shared" si="0"/>
        <v>0</v>
      </c>
      <c r="K16" s="102">
        <f t="shared" si="1"/>
        <v>0</v>
      </c>
      <c r="L16" s="102">
        <f t="shared" si="2"/>
        <v>0</v>
      </c>
      <c r="M16" s="103">
        <f t="shared" si="6"/>
        <v>0</v>
      </c>
      <c r="N16" s="104">
        <v>0</v>
      </c>
      <c r="O16" s="105">
        <v>0</v>
      </c>
      <c r="P16" s="167">
        <v>0</v>
      </c>
      <c r="Q16" s="106">
        <v>0</v>
      </c>
      <c r="R16" s="107">
        <v>0</v>
      </c>
      <c r="S16" s="106">
        <v>0</v>
      </c>
      <c r="T16" s="104">
        <v>0</v>
      </c>
      <c r="U16" s="105">
        <v>0</v>
      </c>
      <c r="V16" s="104">
        <v>0</v>
      </c>
      <c r="W16" s="105">
        <v>0</v>
      </c>
      <c r="X16" s="159">
        <f t="shared" si="3"/>
        <v>0</v>
      </c>
      <c r="Y16" s="109">
        <f t="shared" si="4"/>
        <v>500</v>
      </c>
      <c r="AC16" s="35"/>
    </row>
    <row r="17" spans="1:29" ht="12.75">
      <c r="A17" s="166"/>
      <c r="B17" s="120">
        <v>39</v>
      </c>
      <c r="C17" s="121" t="s">
        <v>218</v>
      </c>
      <c r="D17" s="121" t="s">
        <v>44</v>
      </c>
      <c r="E17" s="98">
        <v>500</v>
      </c>
      <c r="F17" s="99">
        <v>0</v>
      </c>
      <c r="G17" s="99">
        <v>0</v>
      </c>
      <c r="H17" s="99">
        <v>0</v>
      </c>
      <c r="I17" s="135">
        <f t="shared" si="5"/>
        <v>0</v>
      </c>
      <c r="J17" s="102">
        <f t="shared" si="0"/>
        <v>0</v>
      </c>
      <c r="K17" s="102">
        <f t="shared" si="1"/>
        <v>0</v>
      </c>
      <c r="L17" s="102">
        <f t="shared" si="2"/>
        <v>0</v>
      </c>
      <c r="M17" s="103">
        <f t="shared" si="6"/>
        <v>0</v>
      </c>
      <c r="N17" s="104">
        <v>0</v>
      </c>
      <c r="O17" s="105">
        <v>0</v>
      </c>
      <c r="P17" s="167">
        <v>0</v>
      </c>
      <c r="Q17" s="106">
        <v>0</v>
      </c>
      <c r="R17" s="107">
        <v>0</v>
      </c>
      <c r="S17" s="106">
        <v>0</v>
      </c>
      <c r="T17" s="104">
        <v>0</v>
      </c>
      <c r="U17" s="105">
        <v>0</v>
      </c>
      <c r="V17" s="104">
        <v>0</v>
      </c>
      <c r="W17" s="105">
        <v>0</v>
      </c>
      <c r="X17" s="159">
        <f t="shared" si="3"/>
        <v>0</v>
      </c>
      <c r="Y17" s="109">
        <f t="shared" si="4"/>
        <v>500</v>
      </c>
      <c r="AC17" s="35"/>
    </row>
    <row r="18" spans="1:29" ht="12.75">
      <c r="A18" s="166"/>
      <c r="B18" s="120">
        <v>42</v>
      </c>
      <c r="C18" s="121" t="s">
        <v>43</v>
      </c>
      <c r="D18" s="121" t="s">
        <v>44</v>
      </c>
      <c r="E18" s="98">
        <v>500</v>
      </c>
      <c r="F18" s="99">
        <v>0</v>
      </c>
      <c r="G18" s="99">
        <v>0</v>
      </c>
      <c r="H18" s="99">
        <v>0</v>
      </c>
      <c r="I18" s="135">
        <f t="shared" si="5"/>
        <v>0</v>
      </c>
      <c r="J18" s="102">
        <f t="shared" si="0"/>
        <v>0</v>
      </c>
      <c r="K18" s="102">
        <f t="shared" si="1"/>
        <v>0</v>
      </c>
      <c r="L18" s="102">
        <f t="shared" si="2"/>
        <v>0</v>
      </c>
      <c r="M18" s="103">
        <f t="shared" si="6"/>
        <v>0</v>
      </c>
      <c r="N18" s="104">
        <v>0</v>
      </c>
      <c r="O18" s="105">
        <v>0</v>
      </c>
      <c r="P18" s="167">
        <v>0</v>
      </c>
      <c r="Q18" s="106">
        <v>0</v>
      </c>
      <c r="R18" s="107">
        <v>0</v>
      </c>
      <c r="S18" s="106">
        <v>0</v>
      </c>
      <c r="T18" s="104">
        <v>0</v>
      </c>
      <c r="U18" s="105">
        <v>0</v>
      </c>
      <c r="V18" s="104">
        <v>0</v>
      </c>
      <c r="W18" s="105">
        <v>0</v>
      </c>
      <c r="X18" s="159">
        <f t="shared" si="3"/>
        <v>0</v>
      </c>
      <c r="Y18" s="109">
        <f t="shared" si="4"/>
        <v>500</v>
      </c>
      <c r="AC18" s="35"/>
    </row>
    <row r="19" spans="1:29" ht="12.75">
      <c r="A19" s="166"/>
      <c r="B19" s="120">
        <v>48</v>
      </c>
      <c r="C19" s="121" t="s">
        <v>184</v>
      </c>
      <c r="D19" s="121" t="s">
        <v>185</v>
      </c>
      <c r="E19" s="98">
        <v>500</v>
      </c>
      <c r="F19" s="99">
        <v>0</v>
      </c>
      <c r="G19" s="99">
        <v>0</v>
      </c>
      <c r="H19" s="99">
        <v>0</v>
      </c>
      <c r="I19" s="135">
        <f t="shared" si="5"/>
        <v>0</v>
      </c>
      <c r="J19" s="102">
        <f t="shared" si="0"/>
        <v>0</v>
      </c>
      <c r="K19" s="102">
        <f t="shared" si="1"/>
        <v>0</v>
      </c>
      <c r="L19" s="102">
        <f t="shared" si="2"/>
        <v>0</v>
      </c>
      <c r="M19" s="103">
        <f t="shared" si="6"/>
        <v>0</v>
      </c>
      <c r="N19" s="104">
        <v>0</v>
      </c>
      <c r="O19" s="105">
        <v>0</v>
      </c>
      <c r="P19" s="167">
        <v>0</v>
      </c>
      <c r="Q19" s="106">
        <v>0</v>
      </c>
      <c r="R19" s="107">
        <v>0</v>
      </c>
      <c r="S19" s="106">
        <v>0</v>
      </c>
      <c r="T19" s="104">
        <v>0</v>
      </c>
      <c r="U19" s="105">
        <v>0</v>
      </c>
      <c r="V19" s="104">
        <v>0</v>
      </c>
      <c r="W19" s="105">
        <v>0</v>
      </c>
      <c r="X19" s="159">
        <f t="shared" si="3"/>
        <v>0</v>
      </c>
      <c r="Y19" s="109">
        <f t="shared" si="4"/>
        <v>500</v>
      </c>
      <c r="AC19" s="35"/>
    </row>
    <row r="20" spans="1:29" ht="12.75">
      <c r="A20" s="166"/>
      <c r="B20" s="120">
        <v>54</v>
      </c>
      <c r="C20" s="121" t="s">
        <v>219</v>
      </c>
      <c r="D20" s="121" t="s">
        <v>46</v>
      </c>
      <c r="E20" s="98">
        <v>500</v>
      </c>
      <c r="F20" s="112">
        <v>0</v>
      </c>
      <c r="G20" s="99">
        <v>0</v>
      </c>
      <c r="H20" s="99">
        <v>0</v>
      </c>
      <c r="I20" s="135">
        <f t="shared" si="5"/>
        <v>0</v>
      </c>
      <c r="J20" s="102">
        <f t="shared" si="0"/>
        <v>0</v>
      </c>
      <c r="K20" s="102">
        <f t="shared" si="1"/>
        <v>0</v>
      </c>
      <c r="L20" s="102">
        <f t="shared" si="2"/>
        <v>0</v>
      </c>
      <c r="M20" s="103">
        <f t="shared" si="6"/>
        <v>0</v>
      </c>
      <c r="N20" s="104">
        <v>0</v>
      </c>
      <c r="O20" s="105">
        <v>0</v>
      </c>
      <c r="P20" s="167">
        <v>0</v>
      </c>
      <c r="Q20" s="106">
        <v>0</v>
      </c>
      <c r="R20" s="107">
        <v>0</v>
      </c>
      <c r="S20" s="106">
        <v>0</v>
      </c>
      <c r="T20" s="104">
        <v>0</v>
      </c>
      <c r="U20" s="105">
        <v>0</v>
      </c>
      <c r="V20" s="104">
        <v>0</v>
      </c>
      <c r="W20" s="105">
        <v>0</v>
      </c>
      <c r="X20" s="159">
        <f t="shared" si="3"/>
        <v>0</v>
      </c>
      <c r="Y20" s="109">
        <f t="shared" si="4"/>
        <v>500</v>
      </c>
      <c r="AC20" s="35"/>
    </row>
    <row r="21" spans="1:29" ht="12.75">
      <c r="A21" s="166"/>
      <c r="B21" s="120">
        <v>60</v>
      </c>
      <c r="C21" s="121" t="s">
        <v>220</v>
      </c>
      <c r="D21" s="121" t="s">
        <v>221</v>
      </c>
      <c r="E21" s="98">
        <v>500</v>
      </c>
      <c r="F21" s="99">
        <v>0</v>
      </c>
      <c r="G21" s="99">
        <v>0</v>
      </c>
      <c r="H21" s="99">
        <v>0</v>
      </c>
      <c r="I21" s="135">
        <f t="shared" si="5"/>
        <v>0</v>
      </c>
      <c r="J21" s="102">
        <f t="shared" si="0"/>
        <v>0</v>
      </c>
      <c r="K21" s="102">
        <f t="shared" si="1"/>
        <v>0</v>
      </c>
      <c r="L21" s="102">
        <f t="shared" si="2"/>
        <v>0</v>
      </c>
      <c r="M21" s="103">
        <f t="shared" si="6"/>
        <v>0</v>
      </c>
      <c r="N21" s="104">
        <v>0</v>
      </c>
      <c r="O21" s="105">
        <v>0</v>
      </c>
      <c r="P21" s="167">
        <v>0</v>
      </c>
      <c r="Q21" s="106">
        <v>0</v>
      </c>
      <c r="R21" s="107">
        <v>0</v>
      </c>
      <c r="S21" s="106">
        <v>0</v>
      </c>
      <c r="T21" s="104">
        <v>0</v>
      </c>
      <c r="U21" s="105">
        <v>0</v>
      </c>
      <c r="V21" s="104">
        <v>0</v>
      </c>
      <c r="W21" s="105">
        <v>0</v>
      </c>
      <c r="X21" s="159">
        <f t="shared" si="3"/>
        <v>0</v>
      </c>
      <c r="Y21" s="109">
        <f t="shared" si="4"/>
        <v>500</v>
      </c>
      <c r="AC21" s="35"/>
    </row>
    <row r="22" spans="1:29" ht="12.75">
      <c r="A22" s="166"/>
      <c r="B22" s="120">
        <v>66</v>
      </c>
      <c r="C22" s="121" t="s">
        <v>222</v>
      </c>
      <c r="D22" s="121" t="s">
        <v>105</v>
      </c>
      <c r="E22" s="98">
        <v>500</v>
      </c>
      <c r="F22" s="99">
        <v>0</v>
      </c>
      <c r="G22" s="99">
        <v>0</v>
      </c>
      <c r="H22" s="99">
        <v>0</v>
      </c>
      <c r="I22" s="135">
        <f t="shared" si="5"/>
        <v>0</v>
      </c>
      <c r="J22" s="102">
        <f t="shared" si="0"/>
        <v>0</v>
      </c>
      <c r="K22" s="102">
        <f t="shared" si="1"/>
        <v>0</v>
      </c>
      <c r="L22" s="102">
        <f t="shared" si="2"/>
        <v>0</v>
      </c>
      <c r="M22" s="103">
        <f t="shared" si="6"/>
        <v>0</v>
      </c>
      <c r="N22" s="104">
        <v>0</v>
      </c>
      <c r="O22" s="105">
        <v>0</v>
      </c>
      <c r="P22" s="167">
        <v>0</v>
      </c>
      <c r="Q22" s="106">
        <v>0</v>
      </c>
      <c r="R22" s="107">
        <v>0</v>
      </c>
      <c r="S22" s="106">
        <v>0</v>
      </c>
      <c r="T22" s="104">
        <v>0</v>
      </c>
      <c r="U22" s="105">
        <v>0</v>
      </c>
      <c r="V22" s="104">
        <v>0</v>
      </c>
      <c r="W22" s="105">
        <v>0</v>
      </c>
      <c r="X22" s="159">
        <f t="shared" si="3"/>
        <v>0</v>
      </c>
      <c r="Y22" s="109">
        <f t="shared" si="4"/>
        <v>500</v>
      </c>
      <c r="AC22" s="35"/>
    </row>
    <row r="23" spans="1:29" ht="12.75">
      <c r="A23" s="166"/>
      <c r="B23" s="120">
        <v>72</v>
      </c>
      <c r="C23" s="121" t="s">
        <v>157</v>
      </c>
      <c r="D23" s="121" t="s">
        <v>158</v>
      </c>
      <c r="E23" s="98">
        <v>500</v>
      </c>
      <c r="F23" s="99">
        <v>0</v>
      </c>
      <c r="G23" s="99">
        <v>0</v>
      </c>
      <c r="H23" s="99">
        <v>0</v>
      </c>
      <c r="I23" s="135">
        <f t="shared" si="5"/>
        <v>0</v>
      </c>
      <c r="J23" s="102">
        <f t="shared" si="0"/>
        <v>0</v>
      </c>
      <c r="K23" s="102">
        <f t="shared" si="1"/>
        <v>0</v>
      </c>
      <c r="L23" s="102">
        <f t="shared" si="2"/>
        <v>0</v>
      </c>
      <c r="M23" s="103">
        <f t="shared" si="6"/>
        <v>0</v>
      </c>
      <c r="N23" s="104">
        <v>0</v>
      </c>
      <c r="O23" s="105">
        <v>0</v>
      </c>
      <c r="P23" s="167">
        <v>0</v>
      </c>
      <c r="Q23" s="106">
        <v>0</v>
      </c>
      <c r="R23" s="107">
        <v>0</v>
      </c>
      <c r="S23" s="106">
        <v>0</v>
      </c>
      <c r="T23" s="104">
        <v>0</v>
      </c>
      <c r="U23" s="105">
        <v>0</v>
      </c>
      <c r="V23" s="104">
        <v>0</v>
      </c>
      <c r="W23" s="105">
        <v>0</v>
      </c>
      <c r="X23" s="159">
        <f t="shared" si="3"/>
        <v>0</v>
      </c>
      <c r="Y23" s="109">
        <f t="shared" si="4"/>
        <v>500</v>
      </c>
      <c r="AC23" s="35"/>
    </row>
    <row r="24" spans="1:29" ht="12.75">
      <c r="A24" s="166"/>
      <c r="B24" s="120">
        <v>78</v>
      </c>
      <c r="C24" s="121" t="s">
        <v>223</v>
      </c>
      <c r="D24" s="121" t="s">
        <v>105</v>
      </c>
      <c r="E24" s="98">
        <v>500</v>
      </c>
      <c r="F24" s="99">
        <v>0</v>
      </c>
      <c r="G24" s="99">
        <v>0</v>
      </c>
      <c r="H24" s="99">
        <v>0</v>
      </c>
      <c r="I24" s="135">
        <f t="shared" si="5"/>
        <v>0</v>
      </c>
      <c r="J24" s="102">
        <f t="shared" si="0"/>
        <v>0</v>
      </c>
      <c r="K24" s="102">
        <f t="shared" si="1"/>
        <v>0</v>
      </c>
      <c r="L24" s="102">
        <f t="shared" si="2"/>
        <v>0</v>
      </c>
      <c r="M24" s="103">
        <f t="shared" si="6"/>
        <v>0</v>
      </c>
      <c r="N24" s="104">
        <v>0</v>
      </c>
      <c r="O24" s="105">
        <v>0</v>
      </c>
      <c r="P24" s="167">
        <v>0</v>
      </c>
      <c r="Q24" s="106">
        <v>0</v>
      </c>
      <c r="R24" s="107">
        <v>0</v>
      </c>
      <c r="S24" s="106">
        <v>0</v>
      </c>
      <c r="T24" s="104">
        <v>0</v>
      </c>
      <c r="U24" s="105">
        <v>0</v>
      </c>
      <c r="V24" s="104">
        <v>0</v>
      </c>
      <c r="W24" s="105">
        <v>0</v>
      </c>
      <c r="X24" s="159">
        <f t="shared" si="3"/>
        <v>0</v>
      </c>
      <c r="Y24" s="109">
        <f t="shared" si="4"/>
        <v>500</v>
      </c>
      <c r="AC24" s="35"/>
    </row>
    <row r="25" spans="1:29" ht="12.75">
      <c r="A25" s="166"/>
      <c r="B25" s="120">
        <v>88</v>
      </c>
      <c r="C25" s="121" t="s">
        <v>224</v>
      </c>
      <c r="D25" s="121" t="s">
        <v>109</v>
      </c>
      <c r="E25" s="98">
        <v>500</v>
      </c>
      <c r="F25" s="99">
        <v>0</v>
      </c>
      <c r="G25" s="99">
        <v>0</v>
      </c>
      <c r="H25" s="99">
        <v>0</v>
      </c>
      <c r="I25" s="135">
        <f t="shared" si="5"/>
        <v>0</v>
      </c>
      <c r="J25" s="102">
        <f t="shared" si="0"/>
        <v>0</v>
      </c>
      <c r="K25" s="102">
        <f t="shared" si="1"/>
        <v>0</v>
      </c>
      <c r="L25" s="102">
        <f t="shared" si="2"/>
        <v>0</v>
      </c>
      <c r="M25" s="103">
        <f t="shared" si="6"/>
        <v>0</v>
      </c>
      <c r="N25" s="104">
        <v>0</v>
      </c>
      <c r="O25" s="105">
        <v>0</v>
      </c>
      <c r="P25" s="167">
        <v>0</v>
      </c>
      <c r="Q25" s="106">
        <v>0</v>
      </c>
      <c r="R25" s="107">
        <v>0</v>
      </c>
      <c r="S25" s="106">
        <v>0</v>
      </c>
      <c r="T25" s="104">
        <v>0</v>
      </c>
      <c r="U25" s="105">
        <v>0</v>
      </c>
      <c r="V25" s="104">
        <v>0</v>
      </c>
      <c r="W25" s="105">
        <v>0</v>
      </c>
      <c r="X25" s="159">
        <f t="shared" si="3"/>
        <v>0</v>
      </c>
      <c r="Y25" s="109">
        <f t="shared" si="4"/>
        <v>500</v>
      </c>
      <c r="AC25" s="35"/>
    </row>
    <row r="26" spans="1:29" ht="12.75">
      <c r="A26" s="166"/>
      <c r="B26" s="120">
        <v>94</v>
      </c>
      <c r="C26" s="121" t="s">
        <v>225</v>
      </c>
      <c r="D26" s="121" t="s">
        <v>109</v>
      </c>
      <c r="E26" s="98">
        <v>500</v>
      </c>
      <c r="F26" s="99">
        <v>0</v>
      </c>
      <c r="G26" s="99">
        <v>0</v>
      </c>
      <c r="H26" s="99">
        <v>0</v>
      </c>
      <c r="I26" s="135">
        <f t="shared" si="5"/>
        <v>0</v>
      </c>
      <c r="J26" s="102">
        <f t="shared" si="0"/>
        <v>0</v>
      </c>
      <c r="K26" s="102">
        <f t="shared" si="1"/>
        <v>0</v>
      </c>
      <c r="L26" s="102">
        <f t="shared" si="2"/>
        <v>0</v>
      </c>
      <c r="M26" s="103">
        <f t="shared" si="6"/>
        <v>0</v>
      </c>
      <c r="N26" s="104">
        <v>0</v>
      </c>
      <c r="O26" s="105">
        <v>0</v>
      </c>
      <c r="P26" s="167">
        <v>0</v>
      </c>
      <c r="Q26" s="106">
        <v>0</v>
      </c>
      <c r="R26" s="107">
        <v>0</v>
      </c>
      <c r="S26" s="106">
        <v>0</v>
      </c>
      <c r="T26" s="104">
        <v>0</v>
      </c>
      <c r="U26" s="105">
        <v>0</v>
      </c>
      <c r="V26" s="104">
        <v>0</v>
      </c>
      <c r="W26" s="105">
        <v>0</v>
      </c>
      <c r="X26" s="159">
        <f t="shared" si="3"/>
        <v>0</v>
      </c>
      <c r="Y26" s="109">
        <f t="shared" si="4"/>
        <v>500</v>
      </c>
      <c r="AC26" s="35"/>
    </row>
    <row r="27" spans="1:29" ht="12.75">
      <c r="A27" s="166"/>
      <c r="B27" s="120">
        <v>100</v>
      </c>
      <c r="C27" s="121" t="s">
        <v>226</v>
      </c>
      <c r="D27" s="121" t="s">
        <v>107</v>
      </c>
      <c r="E27" s="98">
        <v>500</v>
      </c>
      <c r="F27" s="112">
        <v>0</v>
      </c>
      <c r="G27" s="99">
        <v>0</v>
      </c>
      <c r="H27" s="99">
        <v>0</v>
      </c>
      <c r="I27" s="135">
        <f t="shared" si="5"/>
        <v>0</v>
      </c>
      <c r="J27" s="102">
        <f t="shared" si="0"/>
        <v>0</v>
      </c>
      <c r="K27" s="102">
        <f t="shared" si="1"/>
        <v>0</v>
      </c>
      <c r="L27" s="102">
        <f t="shared" si="2"/>
        <v>0</v>
      </c>
      <c r="M27" s="103">
        <f t="shared" si="6"/>
        <v>0</v>
      </c>
      <c r="N27" s="104">
        <v>0</v>
      </c>
      <c r="O27" s="105">
        <v>0</v>
      </c>
      <c r="P27" s="167">
        <v>0</v>
      </c>
      <c r="Q27" s="106">
        <v>0</v>
      </c>
      <c r="R27" s="107">
        <v>0</v>
      </c>
      <c r="S27" s="106">
        <v>0</v>
      </c>
      <c r="T27" s="104">
        <v>0</v>
      </c>
      <c r="U27" s="105">
        <v>0</v>
      </c>
      <c r="V27" s="104">
        <v>0</v>
      </c>
      <c r="W27" s="105">
        <v>0</v>
      </c>
      <c r="X27" s="159">
        <f t="shared" si="3"/>
        <v>0</v>
      </c>
      <c r="Y27" s="109">
        <f t="shared" si="4"/>
        <v>500</v>
      </c>
      <c r="AC27" s="35"/>
    </row>
    <row r="28" spans="1:29" ht="12.75">
      <c r="A28" s="166"/>
      <c r="B28" s="120">
        <v>124</v>
      </c>
      <c r="C28" s="121" t="s">
        <v>227</v>
      </c>
      <c r="D28" s="121" t="s">
        <v>89</v>
      </c>
      <c r="E28" s="98">
        <v>500</v>
      </c>
      <c r="F28" s="99">
        <v>0</v>
      </c>
      <c r="G28" s="99">
        <v>0</v>
      </c>
      <c r="H28" s="99">
        <v>0</v>
      </c>
      <c r="I28" s="135">
        <f t="shared" si="5"/>
        <v>0</v>
      </c>
      <c r="J28" s="102">
        <f t="shared" si="0"/>
        <v>0</v>
      </c>
      <c r="K28" s="102">
        <f t="shared" si="1"/>
        <v>0</v>
      </c>
      <c r="L28" s="102">
        <f t="shared" si="2"/>
        <v>0</v>
      </c>
      <c r="M28" s="103">
        <f t="shared" si="6"/>
        <v>0</v>
      </c>
      <c r="N28" s="104">
        <v>0</v>
      </c>
      <c r="O28" s="105">
        <v>0</v>
      </c>
      <c r="P28" s="167">
        <v>0</v>
      </c>
      <c r="Q28" s="106">
        <v>0</v>
      </c>
      <c r="R28" s="107">
        <v>0</v>
      </c>
      <c r="S28" s="106">
        <v>0</v>
      </c>
      <c r="T28" s="104">
        <v>0</v>
      </c>
      <c r="U28" s="105">
        <v>0</v>
      </c>
      <c r="V28" s="104">
        <v>0</v>
      </c>
      <c r="W28" s="105">
        <v>0</v>
      </c>
      <c r="X28" s="159">
        <f t="shared" si="3"/>
        <v>0</v>
      </c>
      <c r="Y28" s="109">
        <f t="shared" si="4"/>
        <v>500</v>
      </c>
      <c r="AC28" s="35"/>
    </row>
    <row r="29" spans="1:29" ht="12.75">
      <c r="A29" s="166"/>
      <c r="B29" s="120">
        <v>130</v>
      </c>
      <c r="C29" s="121" t="s">
        <v>79</v>
      </c>
      <c r="D29" s="121" t="s">
        <v>76</v>
      </c>
      <c r="E29" s="98">
        <v>500</v>
      </c>
      <c r="F29" s="99">
        <v>0</v>
      </c>
      <c r="G29" s="99">
        <v>0</v>
      </c>
      <c r="H29" s="99">
        <v>0</v>
      </c>
      <c r="I29" s="135">
        <f t="shared" si="5"/>
        <v>0</v>
      </c>
      <c r="J29" s="102">
        <f t="shared" si="0"/>
        <v>0</v>
      </c>
      <c r="K29" s="102">
        <f t="shared" si="1"/>
        <v>0</v>
      </c>
      <c r="L29" s="102">
        <f t="shared" si="2"/>
        <v>0</v>
      </c>
      <c r="M29" s="103">
        <f t="shared" si="6"/>
        <v>0</v>
      </c>
      <c r="N29" s="104">
        <v>0</v>
      </c>
      <c r="O29" s="105">
        <v>0</v>
      </c>
      <c r="P29" s="167">
        <v>0</v>
      </c>
      <c r="Q29" s="106">
        <v>0</v>
      </c>
      <c r="R29" s="107">
        <v>0</v>
      </c>
      <c r="S29" s="106">
        <v>0</v>
      </c>
      <c r="T29" s="104">
        <v>0</v>
      </c>
      <c r="U29" s="105">
        <v>0</v>
      </c>
      <c r="V29" s="104">
        <v>0</v>
      </c>
      <c r="W29" s="105">
        <v>0</v>
      </c>
      <c r="X29" s="159">
        <f t="shared" si="3"/>
        <v>0</v>
      </c>
      <c r="Y29" s="109">
        <f t="shared" si="4"/>
        <v>500</v>
      </c>
      <c r="AC29" s="35"/>
    </row>
    <row r="30" spans="1:29" ht="12.75">
      <c r="A30" s="166"/>
      <c r="B30" s="120">
        <v>138</v>
      </c>
      <c r="C30" s="121" t="s">
        <v>134</v>
      </c>
      <c r="D30" s="121" t="s">
        <v>134</v>
      </c>
      <c r="E30" s="98">
        <v>500</v>
      </c>
      <c r="F30" s="99">
        <v>0</v>
      </c>
      <c r="G30" s="99">
        <v>0</v>
      </c>
      <c r="H30" s="99">
        <v>0</v>
      </c>
      <c r="I30" s="135">
        <f t="shared" si="5"/>
        <v>0</v>
      </c>
      <c r="J30" s="102">
        <f t="shared" si="0"/>
        <v>0</v>
      </c>
      <c r="K30" s="102">
        <f t="shared" si="1"/>
        <v>0</v>
      </c>
      <c r="L30" s="102">
        <f t="shared" si="2"/>
        <v>0</v>
      </c>
      <c r="M30" s="103">
        <f t="shared" si="6"/>
        <v>0</v>
      </c>
      <c r="N30" s="104">
        <v>0</v>
      </c>
      <c r="O30" s="105">
        <v>0</v>
      </c>
      <c r="P30" s="167">
        <v>0</v>
      </c>
      <c r="Q30" s="106">
        <v>0</v>
      </c>
      <c r="R30" s="107">
        <v>0</v>
      </c>
      <c r="S30" s="106">
        <v>0</v>
      </c>
      <c r="T30" s="104">
        <v>0</v>
      </c>
      <c r="U30" s="105">
        <v>0</v>
      </c>
      <c r="V30" s="104">
        <v>0</v>
      </c>
      <c r="W30" s="105">
        <v>0</v>
      </c>
      <c r="X30" s="159">
        <f t="shared" si="3"/>
        <v>0</v>
      </c>
      <c r="Y30" s="109">
        <f t="shared" si="4"/>
        <v>500</v>
      </c>
      <c r="AC30" s="35"/>
    </row>
    <row r="31" spans="1:25" ht="12.75">
      <c r="A31" s="166"/>
      <c r="B31" s="120">
        <v>145</v>
      </c>
      <c r="C31" s="121" t="s">
        <v>228</v>
      </c>
      <c r="D31" s="121" t="s">
        <v>68</v>
      </c>
      <c r="E31" s="98">
        <v>500</v>
      </c>
      <c r="F31" s="99">
        <v>0</v>
      </c>
      <c r="G31" s="99">
        <v>0</v>
      </c>
      <c r="H31" s="99">
        <v>0</v>
      </c>
      <c r="I31" s="135">
        <f t="shared" si="5"/>
        <v>0</v>
      </c>
      <c r="J31" s="102">
        <f t="shared" si="0"/>
        <v>0</v>
      </c>
      <c r="K31" s="102">
        <f t="shared" si="1"/>
        <v>0</v>
      </c>
      <c r="L31" s="102">
        <f t="shared" si="2"/>
        <v>0</v>
      </c>
      <c r="M31" s="103">
        <f t="shared" si="6"/>
        <v>0</v>
      </c>
      <c r="N31" s="104">
        <v>0</v>
      </c>
      <c r="O31" s="105">
        <v>0</v>
      </c>
      <c r="P31" s="167">
        <v>0</v>
      </c>
      <c r="Q31" s="106">
        <v>0</v>
      </c>
      <c r="R31" s="107">
        <v>0</v>
      </c>
      <c r="S31" s="106">
        <v>0</v>
      </c>
      <c r="T31" s="104">
        <v>0</v>
      </c>
      <c r="U31" s="105">
        <v>0</v>
      </c>
      <c r="V31" s="104">
        <v>0</v>
      </c>
      <c r="W31" s="105">
        <v>0</v>
      </c>
      <c r="X31" s="159">
        <f t="shared" si="3"/>
        <v>0</v>
      </c>
      <c r="Y31" s="109">
        <f t="shared" si="4"/>
        <v>500</v>
      </c>
    </row>
    <row r="32" spans="1:25" ht="12.75">
      <c r="A32" s="166"/>
      <c r="B32" s="120">
        <v>150</v>
      </c>
      <c r="C32" s="121" t="s">
        <v>54</v>
      </c>
      <c r="D32" s="121" t="s">
        <v>54</v>
      </c>
      <c r="E32" s="98">
        <v>500</v>
      </c>
      <c r="F32" s="99">
        <v>0</v>
      </c>
      <c r="G32" s="99">
        <v>0</v>
      </c>
      <c r="H32" s="99">
        <v>0</v>
      </c>
      <c r="I32" s="135">
        <f t="shared" si="5"/>
        <v>0</v>
      </c>
      <c r="J32" s="102">
        <f t="shared" si="0"/>
        <v>0</v>
      </c>
      <c r="K32" s="102">
        <f t="shared" si="1"/>
        <v>0</v>
      </c>
      <c r="L32" s="102">
        <f t="shared" si="2"/>
        <v>0</v>
      </c>
      <c r="M32" s="103">
        <f t="shared" si="6"/>
        <v>0</v>
      </c>
      <c r="N32" s="104">
        <v>0</v>
      </c>
      <c r="O32" s="105">
        <v>0</v>
      </c>
      <c r="P32" s="167">
        <v>0</v>
      </c>
      <c r="Q32" s="106">
        <v>0</v>
      </c>
      <c r="R32" s="107">
        <v>0</v>
      </c>
      <c r="S32" s="106">
        <v>0</v>
      </c>
      <c r="T32" s="104">
        <v>0</v>
      </c>
      <c r="U32" s="105">
        <v>0</v>
      </c>
      <c r="V32" s="104">
        <v>0</v>
      </c>
      <c r="W32" s="105">
        <v>0</v>
      </c>
      <c r="X32" s="159">
        <f t="shared" si="3"/>
        <v>0</v>
      </c>
      <c r="Y32" s="109">
        <f t="shared" si="4"/>
        <v>500</v>
      </c>
    </row>
    <row r="33" spans="1:25" ht="12.75">
      <c r="A33" s="166"/>
      <c r="B33" s="120">
        <v>157</v>
      </c>
      <c r="C33" s="121" t="s">
        <v>90</v>
      </c>
      <c r="D33" s="121" t="s">
        <v>68</v>
      </c>
      <c r="E33" s="98">
        <v>500</v>
      </c>
      <c r="F33" s="99">
        <v>0</v>
      </c>
      <c r="G33" s="99">
        <v>0</v>
      </c>
      <c r="H33" s="99">
        <v>0</v>
      </c>
      <c r="I33" s="135">
        <f t="shared" si="5"/>
        <v>0</v>
      </c>
      <c r="J33" s="102">
        <f t="shared" si="0"/>
        <v>0</v>
      </c>
      <c r="K33" s="102">
        <f t="shared" si="1"/>
        <v>0</v>
      </c>
      <c r="L33" s="102">
        <f t="shared" si="2"/>
        <v>0</v>
      </c>
      <c r="M33" s="103">
        <f t="shared" si="6"/>
        <v>0</v>
      </c>
      <c r="N33" s="104">
        <v>0</v>
      </c>
      <c r="O33" s="105">
        <v>0</v>
      </c>
      <c r="P33" s="167">
        <v>0</v>
      </c>
      <c r="Q33" s="106">
        <v>0</v>
      </c>
      <c r="R33" s="107">
        <v>0</v>
      </c>
      <c r="S33" s="106">
        <v>0</v>
      </c>
      <c r="T33" s="104">
        <v>0</v>
      </c>
      <c r="U33" s="105">
        <v>0</v>
      </c>
      <c r="V33" s="104">
        <v>0</v>
      </c>
      <c r="W33" s="105">
        <v>0</v>
      </c>
      <c r="X33" s="159">
        <f t="shared" si="3"/>
        <v>0</v>
      </c>
      <c r="Y33" s="109">
        <f t="shared" si="4"/>
        <v>500</v>
      </c>
    </row>
    <row r="34" spans="1:25" ht="12.75">
      <c r="A34" s="166"/>
      <c r="B34" s="125"/>
      <c r="C34" s="126"/>
      <c r="D34" s="127"/>
      <c r="E34" s="98">
        <v>500</v>
      </c>
      <c r="F34" s="99">
        <v>0</v>
      </c>
      <c r="G34" s="99">
        <v>0</v>
      </c>
      <c r="H34" s="99">
        <v>0</v>
      </c>
      <c r="I34" s="135">
        <f t="shared" si="5"/>
        <v>0</v>
      </c>
      <c r="J34" s="102">
        <f t="shared" si="0"/>
        <v>0</v>
      </c>
      <c r="K34" s="102">
        <f t="shared" si="1"/>
        <v>0</v>
      </c>
      <c r="L34" s="102">
        <f t="shared" si="2"/>
        <v>0</v>
      </c>
      <c r="M34" s="103">
        <f t="shared" si="6"/>
        <v>0</v>
      </c>
      <c r="N34" s="104">
        <v>0</v>
      </c>
      <c r="O34" s="105">
        <v>0</v>
      </c>
      <c r="P34" s="167">
        <v>0</v>
      </c>
      <c r="Q34" s="106">
        <v>0</v>
      </c>
      <c r="R34" s="107">
        <v>0</v>
      </c>
      <c r="S34" s="106">
        <v>0</v>
      </c>
      <c r="T34" s="104">
        <v>0</v>
      </c>
      <c r="U34" s="105">
        <v>0</v>
      </c>
      <c r="V34" s="104">
        <v>0</v>
      </c>
      <c r="W34" s="105">
        <v>0</v>
      </c>
      <c r="X34" s="159">
        <f t="shared" si="3"/>
        <v>0</v>
      </c>
      <c r="Y34" s="109">
        <f t="shared" si="4"/>
        <v>500</v>
      </c>
    </row>
    <row r="35" spans="1:25" ht="12.75">
      <c r="A35" s="166"/>
      <c r="B35" s="125"/>
      <c r="C35" s="126"/>
      <c r="D35" s="127"/>
      <c r="E35" s="98">
        <v>500</v>
      </c>
      <c r="F35" s="99">
        <v>0</v>
      </c>
      <c r="G35" s="99">
        <v>0</v>
      </c>
      <c r="H35" s="99">
        <v>0</v>
      </c>
      <c r="I35" s="135">
        <f t="shared" si="5"/>
        <v>0</v>
      </c>
      <c r="J35" s="102">
        <f t="shared" si="0"/>
        <v>0</v>
      </c>
      <c r="K35" s="102">
        <f t="shared" si="1"/>
        <v>0</v>
      </c>
      <c r="L35" s="102">
        <f t="shared" si="2"/>
        <v>0</v>
      </c>
      <c r="M35" s="103">
        <f t="shared" si="6"/>
        <v>0</v>
      </c>
      <c r="N35" s="104">
        <v>0</v>
      </c>
      <c r="O35" s="105">
        <v>0</v>
      </c>
      <c r="P35" s="167">
        <v>0</v>
      </c>
      <c r="Q35" s="106">
        <v>0</v>
      </c>
      <c r="R35" s="107">
        <v>0</v>
      </c>
      <c r="S35" s="106">
        <v>0</v>
      </c>
      <c r="T35" s="104">
        <v>0</v>
      </c>
      <c r="U35" s="105">
        <v>0</v>
      </c>
      <c r="V35" s="104">
        <v>0</v>
      </c>
      <c r="W35" s="105">
        <v>0</v>
      </c>
      <c r="X35" s="159">
        <f t="shared" si="3"/>
        <v>0</v>
      </c>
      <c r="Y35" s="109">
        <f t="shared" si="4"/>
        <v>500</v>
      </c>
    </row>
    <row r="36" spans="1:25" ht="12.75">
      <c r="A36" s="166"/>
      <c r="B36" s="125"/>
      <c r="C36" s="126"/>
      <c r="D36" s="127"/>
      <c r="E36" s="98">
        <v>500</v>
      </c>
      <c r="F36" s="99">
        <v>0</v>
      </c>
      <c r="G36" s="99">
        <v>0</v>
      </c>
      <c r="H36" s="99">
        <v>0</v>
      </c>
      <c r="I36" s="135">
        <f t="shared" si="5"/>
        <v>0</v>
      </c>
      <c r="J36" s="102">
        <f t="shared" si="0"/>
        <v>0</v>
      </c>
      <c r="K36" s="102">
        <f t="shared" si="1"/>
        <v>0</v>
      </c>
      <c r="L36" s="102">
        <f t="shared" si="2"/>
        <v>0</v>
      </c>
      <c r="M36" s="103">
        <f t="shared" si="6"/>
        <v>0</v>
      </c>
      <c r="N36" s="104">
        <v>0</v>
      </c>
      <c r="O36" s="105">
        <v>0</v>
      </c>
      <c r="P36" s="167">
        <v>0</v>
      </c>
      <c r="Q36" s="106">
        <v>0</v>
      </c>
      <c r="R36" s="107">
        <v>0</v>
      </c>
      <c r="S36" s="106">
        <v>0</v>
      </c>
      <c r="T36" s="104">
        <v>0</v>
      </c>
      <c r="U36" s="105">
        <v>0</v>
      </c>
      <c r="V36" s="104">
        <v>0</v>
      </c>
      <c r="W36" s="105">
        <v>0</v>
      </c>
      <c r="X36" s="159">
        <f t="shared" si="3"/>
        <v>0</v>
      </c>
      <c r="Y36" s="109">
        <f t="shared" si="4"/>
        <v>500</v>
      </c>
    </row>
  </sheetData>
  <sheetProtection selectLockedCells="1" selectUnlockedCells="1"/>
  <mergeCells count="10">
    <mergeCell ref="N10:O10"/>
    <mergeCell ref="Q10:R10"/>
    <mergeCell ref="V10:W10"/>
    <mergeCell ref="G11:G12"/>
    <mergeCell ref="H11:H12"/>
    <mergeCell ref="I11:I12"/>
    <mergeCell ref="N11:O11"/>
    <mergeCell ref="Q11:R11"/>
    <mergeCell ref="T11:U11"/>
    <mergeCell ref="V11:W11"/>
  </mergeCells>
  <printOptions/>
  <pageMargins left="0.35" right="0.19027777777777777" top="0.4201388888888889" bottom="0.4701388888888889" header="0.5118055555555555" footer="0.5118055555555555"/>
  <pageSetup fitToHeight="2" fitToWidth="1" horizontalDpi="300" verticalDpi="3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D40"/>
  <sheetViews>
    <sheetView view="pageBreakPreview" zoomScaleSheetLayoutView="100" zoomScalePageLayoutView="0" workbookViewId="0" topLeftCell="A10">
      <selection activeCell="C13" sqref="C13"/>
    </sheetView>
  </sheetViews>
  <sheetFormatPr defaultColWidth="9.00390625" defaultRowHeight="12.75"/>
  <cols>
    <col min="1" max="1" width="6.625" style="1" customWidth="1"/>
    <col min="2" max="2" width="7.00390625" style="1" customWidth="1"/>
    <col min="3" max="3" width="16.25390625" style="1" customWidth="1"/>
    <col min="4" max="4" width="13.125" style="1" customWidth="1"/>
    <col min="5" max="5" width="5.75390625" style="1" customWidth="1"/>
    <col min="6" max="6" width="7.75390625" style="2" customWidth="1"/>
    <col min="7" max="7" width="8.125" style="2" customWidth="1"/>
    <col min="8" max="8" width="7.375" style="2" customWidth="1"/>
    <col min="9" max="9" width="7.00390625" style="2" customWidth="1"/>
    <col min="10" max="12" width="0" style="5" hidden="1" customWidth="1"/>
    <col min="13" max="13" width="7.625" style="6" customWidth="1"/>
    <col min="14" max="14" width="5.00390625" style="1" customWidth="1"/>
    <col min="15" max="15" width="6.125" style="7" customWidth="1"/>
    <col min="16" max="16" width="6.875" style="1" customWidth="1"/>
    <col min="17" max="17" width="5.375" style="1" customWidth="1"/>
    <col min="18" max="18" width="5.625" style="1" customWidth="1"/>
    <col min="19" max="19" width="7.75390625" style="1" customWidth="1"/>
    <col min="20" max="20" width="5.00390625" style="1" customWidth="1"/>
    <col min="21" max="21" width="6.875" style="1" customWidth="1"/>
    <col min="22" max="22" width="4.75390625" style="1" customWidth="1"/>
    <col min="23" max="23" width="7.00390625" style="1" customWidth="1"/>
    <col min="24" max="24" width="6.75390625" style="1" customWidth="1"/>
    <col min="25" max="25" width="8.75390625" style="1" customWidth="1"/>
    <col min="27" max="27" width="9.125" style="1" customWidth="1"/>
  </cols>
  <sheetData>
    <row r="1" spans="1:25" ht="17.25">
      <c r="A1" s="8"/>
      <c r="B1" s="9"/>
      <c r="C1" s="9"/>
      <c r="D1" s="9"/>
      <c r="E1" s="9"/>
      <c r="F1" s="10"/>
      <c r="G1" s="10"/>
      <c r="H1" s="10"/>
      <c r="I1" s="10"/>
      <c r="J1" s="13"/>
      <c r="K1" s="13"/>
      <c r="L1" s="13"/>
      <c r="M1" s="14"/>
      <c r="N1" s="8"/>
      <c r="O1" s="15"/>
      <c r="P1" s="8"/>
      <c r="Q1" s="16"/>
      <c r="R1" s="16"/>
      <c r="S1" s="8"/>
      <c r="T1" s="8"/>
      <c r="U1" s="8"/>
      <c r="V1" s="8"/>
      <c r="W1" s="8"/>
      <c r="X1" s="8"/>
      <c r="Y1" s="8"/>
    </row>
    <row r="2" spans="1:30" ht="18.75">
      <c r="A2" s="8"/>
      <c r="B2" s="18"/>
      <c r="C2" s="18"/>
      <c r="D2" s="19"/>
      <c r="E2" s="9"/>
      <c r="F2" s="10"/>
      <c r="G2" s="10"/>
      <c r="H2" s="10"/>
      <c r="I2" s="36" t="s">
        <v>0</v>
      </c>
      <c r="J2" s="21"/>
      <c r="K2" s="21"/>
      <c r="L2" s="21"/>
      <c r="M2" s="22"/>
      <c r="N2" s="23"/>
      <c r="O2" s="24"/>
      <c r="P2" s="25"/>
      <c r="Q2" s="25"/>
      <c r="R2" s="25"/>
      <c r="S2" s="25"/>
      <c r="T2" s="25"/>
      <c r="U2" s="25"/>
      <c r="V2" s="8"/>
      <c r="W2" s="8"/>
      <c r="X2" s="8"/>
      <c r="Y2" s="8"/>
      <c r="AA2" s="42"/>
      <c r="AB2" s="35"/>
      <c r="AC2" s="35"/>
      <c r="AD2" s="35"/>
    </row>
    <row r="3" spans="1:30" ht="15.75">
      <c r="A3" s="8"/>
      <c r="B3" s="8"/>
      <c r="C3" s="8"/>
      <c r="D3" s="8"/>
      <c r="E3" s="8"/>
      <c r="F3" s="28"/>
      <c r="G3" s="28"/>
      <c r="H3" s="28"/>
      <c r="I3" s="36" t="s">
        <v>1</v>
      </c>
      <c r="J3" s="30"/>
      <c r="K3" s="30"/>
      <c r="L3" s="30"/>
      <c r="M3" s="31"/>
      <c r="N3" s="32"/>
      <c r="O3" s="33"/>
      <c r="P3" s="8"/>
      <c r="Q3" s="8"/>
      <c r="R3" s="34"/>
      <c r="S3" s="8"/>
      <c r="T3" s="8"/>
      <c r="U3" s="8"/>
      <c r="V3" s="8"/>
      <c r="W3" s="8"/>
      <c r="X3" s="8"/>
      <c r="Y3" s="8"/>
      <c r="AA3" s="42"/>
      <c r="AB3" s="35"/>
      <c r="AC3" s="35"/>
      <c r="AD3" s="35"/>
    </row>
    <row r="4" spans="1:30" ht="15.75">
      <c r="A4" s="8"/>
      <c r="B4" s="8"/>
      <c r="C4" s="8"/>
      <c r="D4" s="8"/>
      <c r="E4" s="8"/>
      <c r="F4" s="28"/>
      <c r="G4" s="28"/>
      <c r="H4" s="28"/>
      <c r="I4" s="36" t="s">
        <v>203</v>
      </c>
      <c r="J4" s="30"/>
      <c r="K4" s="30"/>
      <c r="L4" s="30"/>
      <c r="M4" s="36"/>
      <c r="N4" s="32"/>
      <c r="O4" s="33"/>
      <c r="P4" s="37"/>
      <c r="Q4" s="38"/>
      <c r="R4" s="8"/>
      <c r="S4" s="8"/>
      <c r="T4" s="37"/>
      <c r="U4" s="8"/>
      <c r="V4" s="8"/>
      <c r="W4" s="8"/>
      <c r="X4" s="8"/>
      <c r="Y4" s="8"/>
      <c r="AA4" s="42"/>
      <c r="AB4" s="35"/>
      <c r="AC4" s="35"/>
      <c r="AD4" s="35"/>
    </row>
    <row r="5" spans="1:30" ht="15.75">
      <c r="A5" s="8"/>
      <c r="B5" s="8"/>
      <c r="C5" s="8"/>
      <c r="D5" s="8"/>
      <c r="E5" s="8"/>
      <c r="F5" s="28"/>
      <c r="G5" s="28"/>
      <c r="H5" s="28"/>
      <c r="I5" s="28"/>
      <c r="J5" s="40"/>
      <c r="K5" s="40"/>
      <c r="L5" s="40"/>
      <c r="M5" s="41"/>
      <c r="N5" s="8"/>
      <c r="O5" s="15"/>
      <c r="P5" s="8"/>
      <c r="Q5" s="8"/>
      <c r="R5" s="34"/>
      <c r="S5" s="8"/>
      <c r="T5" s="8"/>
      <c r="U5" s="8"/>
      <c r="V5" s="8"/>
      <c r="W5" s="8"/>
      <c r="X5" s="8"/>
      <c r="Y5" s="8"/>
      <c r="AA5" s="42"/>
      <c r="AB5" s="35"/>
      <c r="AC5" s="35"/>
      <c r="AD5" s="35"/>
    </row>
    <row r="6" spans="1:30" ht="24.75" customHeight="1">
      <c r="A6" s="8"/>
      <c r="B6" s="8"/>
      <c r="C6" s="8"/>
      <c r="D6" s="8"/>
      <c r="E6" s="8"/>
      <c r="F6" s="28"/>
      <c r="G6" s="28"/>
      <c r="H6" s="28"/>
      <c r="I6" s="28"/>
      <c r="J6" s="40"/>
      <c r="K6" s="40"/>
      <c r="L6" s="40"/>
      <c r="M6" s="41"/>
      <c r="N6" s="8"/>
      <c r="O6" s="15"/>
      <c r="P6" s="8"/>
      <c r="Q6" s="8"/>
      <c r="R6" s="8"/>
      <c r="S6" s="8"/>
      <c r="T6" s="8"/>
      <c r="U6" s="8"/>
      <c r="V6" s="8"/>
      <c r="W6" s="8"/>
      <c r="X6" s="8"/>
      <c r="Y6" s="8"/>
      <c r="AA6" s="42"/>
      <c r="AB6" s="35"/>
      <c r="AC6" s="35"/>
      <c r="AD6" s="35"/>
    </row>
    <row r="7" spans="1:30" ht="12.75">
      <c r="A7" s="42"/>
      <c r="B7" s="42"/>
      <c r="C7" s="42"/>
      <c r="D7" s="42"/>
      <c r="E7" s="43"/>
      <c r="F7" s="44"/>
      <c r="G7" s="44"/>
      <c r="H7" s="44"/>
      <c r="I7" s="44"/>
      <c r="J7" s="43"/>
      <c r="K7" s="43"/>
      <c r="L7" s="43"/>
      <c r="M7" s="43"/>
      <c r="N7" s="42"/>
      <c r="O7" s="43"/>
      <c r="P7" s="42"/>
      <c r="Q7" s="43"/>
      <c r="R7" s="43"/>
      <c r="S7" s="42"/>
      <c r="T7" s="42"/>
      <c r="U7" s="42"/>
      <c r="V7" s="42"/>
      <c r="W7" s="42"/>
      <c r="X7" s="42"/>
      <c r="Y7" s="42"/>
      <c r="AA7" s="42"/>
      <c r="AB7" s="35"/>
      <c r="AC7" s="35"/>
      <c r="AD7" s="35"/>
    </row>
    <row r="8" spans="1:30" ht="18.75">
      <c r="A8" s="42"/>
      <c r="B8" s="116" t="s">
        <v>229</v>
      </c>
      <c r="C8" s="116"/>
      <c r="E8" s="49"/>
      <c r="F8" s="50"/>
      <c r="G8" s="50"/>
      <c r="H8" s="50"/>
      <c r="I8" s="50"/>
      <c r="J8" s="53"/>
      <c r="K8" s="53"/>
      <c r="L8" s="53"/>
      <c r="M8" s="116"/>
      <c r="N8" s="42"/>
      <c r="O8" s="55"/>
      <c r="P8" s="42"/>
      <c r="R8" s="49"/>
      <c r="S8" s="42"/>
      <c r="T8" s="42"/>
      <c r="U8" s="42"/>
      <c r="V8" s="42"/>
      <c r="W8" s="42"/>
      <c r="X8" s="42"/>
      <c r="Y8" s="42"/>
      <c r="AA8" s="42"/>
      <c r="AB8" s="35"/>
      <c r="AC8" s="35"/>
      <c r="AD8" s="35"/>
    </row>
    <row r="9" spans="2:30" ht="12.75">
      <c r="B9" s="57"/>
      <c r="C9" s="57"/>
      <c r="D9" s="57"/>
      <c r="E9" s="57"/>
      <c r="F9" s="58"/>
      <c r="G9" s="58"/>
      <c r="H9" s="58"/>
      <c r="I9" s="137"/>
      <c r="J9" s="61"/>
      <c r="K9" s="61"/>
      <c r="L9" s="61"/>
      <c r="M9" s="62"/>
      <c r="N9" s="56"/>
      <c r="O9" s="65"/>
      <c r="P9" s="65"/>
      <c r="Q9" s="63"/>
      <c r="R9" s="64"/>
      <c r="S9" s="56"/>
      <c r="T9" s="56"/>
      <c r="U9" s="56"/>
      <c r="V9" s="56"/>
      <c r="Y9" s="56"/>
      <c r="AC9" s="35"/>
      <c r="AD9" s="35"/>
    </row>
    <row r="10" spans="2:29" ht="15">
      <c r="B10" s="67" t="s">
        <v>4</v>
      </c>
      <c r="C10" s="67" t="s">
        <v>5</v>
      </c>
      <c r="D10" s="168" t="s">
        <v>6</v>
      </c>
      <c r="E10" s="138" t="s">
        <v>7</v>
      </c>
      <c r="F10" s="139" t="s">
        <v>8</v>
      </c>
      <c r="G10" s="139" t="s">
        <v>8</v>
      </c>
      <c r="H10" s="139" t="s">
        <v>136</v>
      </c>
      <c r="I10" s="139" t="s">
        <v>205</v>
      </c>
      <c r="J10" s="140"/>
      <c r="K10" s="141"/>
      <c r="L10" s="142"/>
      <c r="M10" s="143" t="s">
        <v>11</v>
      </c>
      <c r="N10" s="171" t="s">
        <v>206</v>
      </c>
      <c r="O10" s="171"/>
      <c r="P10" s="77" t="s">
        <v>13</v>
      </c>
      <c r="Q10" s="171" t="s">
        <v>14</v>
      </c>
      <c r="R10" s="171"/>
      <c r="S10" s="130" t="s">
        <v>15</v>
      </c>
      <c r="T10" s="130"/>
      <c r="U10" s="78" t="s">
        <v>137</v>
      </c>
      <c r="V10" s="171" t="s">
        <v>138</v>
      </c>
      <c r="W10" s="171"/>
      <c r="X10" s="77" t="s">
        <v>16</v>
      </c>
      <c r="Y10" s="144"/>
      <c r="AC10" s="35"/>
    </row>
    <row r="11" spans="1:29" ht="54.75" customHeight="1">
      <c r="A11" s="42"/>
      <c r="B11" s="79"/>
      <c r="C11" s="79"/>
      <c r="D11" s="169"/>
      <c r="E11" s="145"/>
      <c r="F11" s="146"/>
      <c r="G11" s="182" t="s">
        <v>207</v>
      </c>
      <c r="H11" s="182" t="s">
        <v>208</v>
      </c>
      <c r="I11" s="182" t="s">
        <v>209</v>
      </c>
      <c r="J11" s="147"/>
      <c r="K11" s="148"/>
      <c r="L11" s="149"/>
      <c r="M11" s="150"/>
      <c r="N11" s="175" t="s">
        <v>210</v>
      </c>
      <c r="O11" s="175"/>
      <c r="P11" s="151" t="s">
        <v>211</v>
      </c>
      <c r="Q11" s="183" t="s">
        <v>212</v>
      </c>
      <c r="R11" s="183"/>
      <c r="S11" s="170" t="s">
        <v>213</v>
      </c>
      <c r="T11" s="175" t="s">
        <v>139</v>
      </c>
      <c r="U11" s="175"/>
      <c r="V11" s="175" t="s">
        <v>214</v>
      </c>
      <c r="W11" s="175"/>
      <c r="X11" s="86"/>
      <c r="Y11" s="144"/>
      <c r="AC11" s="35"/>
    </row>
    <row r="12" spans="1:29" ht="15.75" customHeight="1">
      <c r="A12" s="87" t="s">
        <v>24</v>
      </c>
      <c r="B12" s="79" t="s">
        <v>25</v>
      </c>
      <c r="C12" s="79" t="s">
        <v>26</v>
      </c>
      <c r="D12" s="169" t="s">
        <v>27</v>
      </c>
      <c r="E12" s="145" t="s">
        <v>28</v>
      </c>
      <c r="F12" s="146" t="s">
        <v>29</v>
      </c>
      <c r="G12" s="182"/>
      <c r="H12" s="182"/>
      <c r="I12" s="182"/>
      <c r="J12" s="147"/>
      <c r="K12" s="148"/>
      <c r="L12" s="149"/>
      <c r="M12" s="150" t="s">
        <v>32</v>
      </c>
      <c r="N12" s="91" t="s">
        <v>33</v>
      </c>
      <c r="O12" s="92" t="s">
        <v>34</v>
      </c>
      <c r="P12" s="91" t="s">
        <v>33</v>
      </c>
      <c r="Q12" s="91" t="s">
        <v>33</v>
      </c>
      <c r="R12" s="92" t="s">
        <v>34</v>
      </c>
      <c r="S12" s="91" t="s">
        <v>33</v>
      </c>
      <c r="T12" s="91" t="s">
        <v>33</v>
      </c>
      <c r="U12" s="92" t="s">
        <v>34</v>
      </c>
      <c r="V12" s="91" t="s">
        <v>33</v>
      </c>
      <c r="W12" s="92" t="s">
        <v>34</v>
      </c>
      <c r="X12" s="86" t="s">
        <v>35</v>
      </c>
      <c r="Y12" s="94" t="s">
        <v>36</v>
      </c>
      <c r="AC12" s="35"/>
    </row>
    <row r="13" spans="1:29" ht="12.75">
      <c r="A13" s="95"/>
      <c r="B13" s="120">
        <v>3</v>
      </c>
      <c r="C13" s="121" t="s">
        <v>215</v>
      </c>
      <c r="D13" s="121" t="s">
        <v>230</v>
      </c>
      <c r="E13" s="98">
        <v>500</v>
      </c>
      <c r="F13" s="99">
        <v>0</v>
      </c>
      <c r="G13" s="99">
        <v>0</v>
      </c>
      <c r="H13" s="99">
        <v>0</v>
      </c>
      <c r="I13" s="135">
        <f>G13-F13-H13</f>
        <v>0</v>
      </c>
      <c r="J13" s="102">
        <f aca="true" t="shared" si="0" ref="J13:J40">HOUR(I13)</f>
        <v>0</v>
      </c>
      <c r="K13" s="102">
        <f aca="true" t="shared" si="1" ref="K13:K40">MINUTE(I13)</f>
        <v>0</v>
      </c>
      <c r="L13" s="102">
        <f aca="true" t="shared" si="2" ref="L13:L40">SECOND(I13)</f>
        <v>0</v>
      </c>
      <c r="M13" s="103">
        <f>(((J13*3600)+(K13*60)+L13)*2)/60</f>
        <v>0</v>
      </c>
      <c r="N13" s="104">
        <v>0</v>
      </c>
      <c r="O13" s="105">
        <v>0</v>
      </c>
      <c r="P13" s="167">
        <v>0</v>
      </c>
      <c r="Q13" s="106">
        <v>0</v>
      </c>
      <c r="R13" s="107">
        <v>0</v>
      </c>
      <c r="S13" s="106">
        <v>0</v>
      </c>
      <c r="T13" s="104">
        <v>0</v>
      </c>
      <c r="U13" s="105">
        <v>0</v>
      </c>
      <c r="V13" s="104">
        <v>0</v>
      </c>
      <c r="W13" s="105">
        <v>0</v>
      </c>
      <c r="X13" s="103">
        <f aca="true" t="shared" si="3" ref="X13:X40">M13+N13+O13+P13+Q13+R13+T13+U13+S13+V13+W13</f>
        <v>0</v>
      </c>
      <c r="Y13" s="109">
        <f aca="true" t="shared" si="4" ref="Y13:Y40">E13-X13</f>
        <v>500</v>
      </c>
      <c r="AC13" s="35"/>
    </row>
    <row r="14" spans="1:29" ht="12.75">
      <c r="A14" s="110"/>
      <c r="B14" s="120">
        <v>9</v>
      </c>
      <c r="C14" s="121" t="s">
        <v>231</v>
      </c>
      <c r="D14" s="121" t="s">
        <v>231</v>
      </c>
      <c r="E14" s="98">
        <v>500</v>
      </c>
      <c r="F14" s="99">
        <v>0</v>
      </c>
      <c r="G14" s="99">
        <v>0</v>
      </c>
      <c r="H14" s="99">
        <v>0</v>
      </c>
      <c r="I14" s="135">
        <f aca="true" t="shared" si="5" ref="I14:I40">G14-F14-H14</f>
        <v>0</v>
      </c>
      <c r="J14" s="102">
        <f t="shared" si="0"/>
        <v>0</v>
      </c>
      <c r="K14" s="102">
        <f t="shared" si="1"/>
        <v>0</v>
      </c>
      <c r="L14" s="102">
        <f t="shared" si="2"/>
        <v>0</v>
      </c>
      <c r="M14" s="103">
        <f aca="true" t="shared" si="6" ref="M14:M40">(((J14*3600)+(K14*60)+L14)*2)/60</f>
        <v>0</v>
      </c>
      <c r="N14" s="104">
        <v>0</v>
      </c>
      <c r="O14" s="105">
        <v>0</v>
      </c>
      <c r="P14" s="167">
        <v>0</v>
      </c>
      <c r="Q14" s="106">
        <v>0</v>
      </c>
      <c r="R14" s="107">
        <v>0</v>
      </c>
      <c r="S14" s="106">
        <v>0</v>
      </c>
      <c r="T14" s="104">
        <v>0</v>
      </c>
      <c r="U14" s="105">
        <v>0</v>
      </c>
      <c r="V14" s="104">
        <v>0</v>
      </c>
      <c r="W14" s="105">
        <v>0</v>
      </c>
      <c r="X14" s="103">
        <f t="shared" si="3"/>
        <v>0</v>
      </c>
      <c r="Y14" s="109">
        <f t="shared" si="4"/>
        <v>500</v>
      </c>
      <c r="AC14" s="35"/>
    </row>
    <row r="15" spans="1:29" ht="12.75">
      <c r="A15" s="110"/>
      <c r="B15" s="120">
        <v>18</v>
      </c>
      <c r="C15" s="121" t="s">
        <v>232</v>
      </c>
      <c r="D15" s="121" t="s">
        <v>233</v>
      </c>
      <c r="E15" s="98">
        <v>500</v>
      </c>
      <c r="F15" s="99">
        <v>0</v>
      </c>
      <c r="G15" s="99">
        <v>0</v>
      </c>
      <c r="H15" s="99">
        <v>0</v>
      </c>
      <c r="I15" s="135">
        <f t="shared" si="5"/>
        <v>0</v>
      </c>
      <c r="J15" s="102">
        <f t="shared" si="0"/>
        <v>0</v>
      </c>
      <c r="K15" s="102">
        <f t="shared" si="1"/>
        <v>0</v>
      </c>
      <c r="L15" s="102">
        <f t="shared" si="2"/>
        <v>0</v>
      </c>
      <c r="M15" s="103">
        <f t="shared" si="6"/>
        <v>0</v>
      </c>
      <c r="N15" s="104">
        <v>0</v>
      </c>
      <c r="O15" s="105">
        <v>0</v>
      </c>
      <c r="P15" s="167">
        <v>0</v>
      </c>
      <c r="Q15" s="106">
        <v>0</v>
      </c>
      <c r="R15" s="107">
        <v>0</v>
      </c>
      <c r="S15" s="106">
        <v>0</v>
      </c>
      <c r="T15" s="104">
        <v>0</v>
      </c>
      <c r="U15" s="105">
        <v>0</v>
      </c>
      <c r="V15" s="104">
        <v>0</v>
      </c>
      <c r="W15" s="105">
        <v>0</v>
      </c>
      <c r="X15" s="103">
        <f t="shared" si="3"/>
        <v>0</v>
      </c>
      <c r="Y15" s="109">
        <f t="shared" si="4"/>
        <v>500</v>
      </c>
      <c r="AC15" s="35"/>
    </row>
    <row r="16" spans="1:29" ht="12.75">
      <c r="A16" s="110"/>
      <c r="B16" s="120">
        <v>24</v>
      </c>
      <c r="C16" s="121" t="s">
        <v>234</v>
      </c>
      <c r="D16" s="121" t="s">
        <v>60</v>
      </c>
      <c r="E16" s="98">
        <v>500</v>
      </c>
      <c r="F16" s="99">
        <v>0</v>
      </c>
      <c r="G16" s="99">
        <v>0</v>
      </c>
      <c r="H16" s="99">
        <v>0</v>
      </c>
      <c r="I16" s="135">
        <f t="shared" si="5"/>
        <v>0</v>
      </c>
      <c r="J16" s="102">
        <f t="shared" si="0"/>
        <v>0</v>
      </c>
      <c r="K16" s="102">
        <f t="shared" si="1"/>
        <v>0</v>
      </c>
      <c r="L16" s="102">
        <f t="shared" si="2"/>
        <v>0</v>
      </c>
      <c r="M16" s="103">
        <f t="shared" si="6"/>
        <v>0</v>
      </c>
      <c r="N16" s="104">
        <v>0</v>
      </c>
      <c r="O16" s="105">
        <v>0</v>
      </c>
      <c r="P16" s="167">
        <v>0</v>
      </c>
      <c r="Q16" s="106">
        <v>0</v>
      </c>
      <c r="R16" s="107">
        <v>0</v>
      </c>
      <c r="S16" s="106">
        <v>0</v>
      </c>
      <c r="T16" s="104">
        <v>0</v>
      </c>
      <c r="U16" s="105">
        <v>0</v>
      </c>
      <c r="V16" s="104">
        <v>0</v>
      </c>
      <c r="W16" s="105">
        <v>0</v>
      </c>
      <c r="X16" s="103">
        <f t="shared" si="3"/>
        <v>0</v>
      </c>
      <c r="Y16" s="109">
        <f t="shared" si="4"/>
        <v>500</v>
      </c>
      <c r="AC16" s="35"/>
    </row>
    <row r="17" spans="1:29" ht="12.75">
      <c r="A17" s="110"/>
      <c r="B17" s="120">
        <v>30</v>
      </c>
      <c r="C17" s="121" t="s">
        <v>235</v>
      </c>
      <c r="D17" s="121" t="s">
        <v>236</v>
      </c>
      <c r="E17" s="98">
        <v>500</v>
      </c>
      <c r="F17" s="99">
        <v>0</v>
      </c>
      <c r="G17" s="99">
        <v>0</v>
      </c>
      <c r="H17" s="99">
        <v>0</v>
      </c>
      <c r="I17" s="135">
        <f t="shared" si="5"/>
        <v>0</v>
      </c>
      <c r="J17" s="102">
        <f t="shared" si="0"/>
        <v>0</v>
      </c>
      <c r="K17" s="102">
        <f t="shared" si="1"/>
        <v>0</v>
      </c>
      <c r="L17" s="102">
        <f t="shared" si="2"/>
        <v>0</v>
      </c>
      <c r="M17" s="103">
        <f t="shared" si="6"/>
        <v>0</v>
      </c>
      <c r="N17" s="104">
        <v>0</v>
      </c>
      <c r="O17" s="105">
        <v>0</v>
      </c>
      <c r="P17" s="167">
        <v>0</v>
      </c>
      <c r="Q17" s="106">
        <v>0</v>
      </c>
      <c r="R17" s="107">
        <v>0</v>
      </c>
      <c r="S17" s="106">
        <v>0</v>
      </c>
      <c r="T17" s="104">
        <v>0</v>
      </c>
      <c r="U17" s="105">
        <v>0</v>
      </c>
      <c r="V17" s="104">
        <v>0</v>
      </c>
      <c r="W17" s="105">
        <v>0</v>
      </c>
      <c r="X17" s="103">
        <f t="shared" si="3"/>
        <v>0</v>
      </c>
      <c r="Y17" s="109">
        <f t="shared" si="4"/>
        <v>500</v>
      </c>
      <c r="AC17" s="35"/>
    </row>
    <row r="18" spans="1:29" ht="12.75">
      <c r="A18" s="110"/>
      <c r="B18" s="120">
        <v>36</v>
      </c>
      <c r="C18" s="121" t="s">
        <v>78</v>
      </c>
      <c r="D18" s="121" t="s">
        <v>78</v>
      </c>
      <c r="E18" s="98">
        <v>500</v>
      </c>
      <c r="F18" s="99">
        <v>0</v>
      </c>
      <c r="G18" s="99">
        <v>0</v>
      </c>
      <c r="H18" s="99">
        <v>0</v>
      </c>
      <c r="I18" s="135">
        <f t="shared" si="5"/>
        <v>0</v>
      </c>
      <c r="J18" s="102">
        <f t="shared" si="0"/>
        <v>0</v>
      </c>
      <c r="K18" s="102">
        <f t="shared" si="1"/>
        <v>0</v>
      </c>
      <c r="L18" s="102">
        <f t="shared" si="2"/>
        <v>0</v>
      </c>
      <c r="M18" s="103">
        <f t="shared" si="6"/>
        <v>0</v>
      </c>
      <c r="N18" s="104">
        <v>0</v>
      </c>
      <c r="O18" s="105">
        <v>0</v>
      </c>
      <c r="P18" s="167">
        <v>0</v>
      </c>
      <c r="Q18" s="106">
        <v>0</v>
      </c>
      <c r="R18" s="107">
        <v>0</v>
      </c>
      <c r="S18" s="106">
        <v>0</v>
      </c>
      <c r="T18" s="104">
        <v>0</v>
      </c>
      <c r="U18" s="105">
        <v>0</v>
      </c>
      <c r="V18" s="104">
        <v>0</v>
      </c>
      <c r="W18" s="105">
        <v>0</v>
      </c>
      <c r="X18" s="103">
        <f t="shared" si="3"/>
        <v>0</v>
      </c>
      <c r="Y18" s="109">
        <f t="shared" si="4"/>
        <v>500</v>
      </c>
      <c r="AC18" s="35"/>
    </row>
    <row r="19" spans="1:29" ht="12.75">
      <c r="A19" s="110"/>
      <c r="B19" s="120">
        <v>45</v>
      </c>
      <c r="C19" s="121" t="s">
        <v>43</v>
      </c>
      <c r="D19" s="121" t="s">
        <v>44</v>
      </c>
      <c r="E19" s="98">
        <v>500</v>
      </c>
      <c r="F19" s="99">
        <v>0</v>
      </c>
      <c r="G19" s="99">
        <v>0</v>
      </c>
      <c r="H19" s="99">
        <v>0</v>
      </c>
      <c r="I19" s="135">
        <f t="shared" si="5"/>
        <v>0</v>
      </c>
      <c r="J19" s="102">
        <f t="shared" si="0"/>
        <v>0</v>
      </c>
      <c r="K19" s="102">
        <f t="shared" si="1"/>
        <v>0</v>
      </c>
      <c r="L19" s="102">
        <f t="shared" si="2"/>
        <v>0</v>
      </c>
      <c r="M19" s="103">
        <f t="shared" si="6"/>
        <v>0</v>
      </c>
      <c r="N19" s="104">
        <v>0</v>
      </c>
      <c r="O19" s="105">
        <v>0</v>
      </c>
      <c r="P19" s="167">
        <v>0</v>
      </c>
      <c r="Q19" s="106">
        <v>0</v>
      </c>
      <c r="R19" s="107">
        <v>0</v>
      </c>
      <c r="S19" s="106">
        <v>0</v>
      </c>
      <c r="T19" s="104">
        <v>0</v>
      </c>
      <c r="U19" s="105">
        <v>0</v>
      </c>
      <c r="V19" s="104">
        <v>0</v>
      </c>
      <c r="W19" s="105">
        <v>0</v>
      </c>
      <c r="X19" s="103">
        <f t="shared" si="3"/>
        <v>0</v>
      </c>
      <c r="Y19" s="109">
        <f t="shared" si="4"/>
        <v>500</v>
      </c>
      <c r="AC19" s="35"/>
    </row>
    <row r="20" spans="1:29" ht="12.75">
      <c r="A20" s="110"/>
      <c r="B20" s="120">
        <v>51</v>
      </c>
      <c r="C20" s="121" t="s">
        <v>126</v>
      </c>
      <c r="D20" s="121" t="s">
        <v>127</v>
      </c>
      <c r="E20" s="98">
        <v>500</v>
      </c>
      <c r="F20" s="112">
        <v>0</v>
      </c>
      <c r="G20" s="99">
        <v>0</v>
      </c>
      <c r="H20" s="99">
        <v>0</v>
      </c>
      <c r="I20" s="135">
        <f t="shared" si="5"/>
        <v>0</v>
      </c>
      <c r="J20" s="102">
        <f t="shared" si="0"/>
        <v>0</v>
      </c>
      <c r="K20" s="102">
        <f t="shared" si="1"/>
        <v>0</v>
      </c>
      <c r="L20" s="102">
        <f t="shared" si="2"/>
        <v>0</v>
      </c>
      <c r="M20" s="103">
        <f t="shared" si="6"/>
        <v>0</v>
      </c>
      <c r="N20" s="104">
        <v>0</v>
      </c>
      <c r="O20" s="105">
        <v>0</v>
      </c>
      <c r="P20" s="167">
        <v>0</v>
      </c>
      <c r="Q20" s="106">
        <v>0</v>
      </c>
      <c r="R20" s="107">
        <v>0</v>
      </c>
      <c r="S20" s="106">
        <v>0</v>
      </c>
      <c r="T20" s="104">
        <v>0</v>
      </c>
      <c r="U20" s="105">
        <v>0</v>
      </c>
      <c r="V20" s="104">
        <v>0</v>
      </c>
      <c r="W20" s="105">
        <v>0</v>
      </c>
      <c r="X20" s="103">
        <f t="shared" si="3"/>
        <v>0</v>
      </c>
      <c r="Y20" s="109">
        <f t="shared" si="4"/>
        <v>500</v>
      </c>
      <c r="AC20" s="35"/>
    </row>
    <row r="21" spans="1:29" ht="12.75">
      <c r="A21" s="110"/>
      <c r="B21" s="120">
        <v>57</v>
      </c>
      <c r="C21" s="121" t="s">
        <v>237</v>
      </c>
      <c r="D21" s="121" t="s">
        <v>238</v>
      </c>
      <c r="E21" s="98">
        <v>500</v>
      </c>
      <c r="F21" s="99">
        <v>0</v>
      </c>
      <c r="G21" s="99">
        <v>0</v>
      </c>
      <c r="H21" s="99">
        <v>0</v>
      </c>
      <c r="I21" s="135">
        <f t="shared" si="5"/>
        <v>0</v>
      </c>
      <c r="J21" s="102">
        <f t="shared" si="0"/>
        <v>0</v>
      </c>
      <c r="K21" s="102">
        <f t="shared" si="1"/>
        <v>0</v>
      </c>
      <c r="L21" s="102">
        <f t="shared" si="2"/>
        <v>0</v>
      </c>
      <c r="M21" s="103">
        <f t="shared" si="6"/>
        <v>0</v>
      </c>
      <c r="N21" s="104">
        <v>0</v>
      </c>
      <c r="O21" s="105">
        <v>0</v>
      </c>
      <c r="P21" s="167">
        <v>0</v>
      </c>
      <c r="Q21" s="106">
        <v>0</v>
      </c>
      <c r="R21" s="107">
        <v>0</v>
      </c>
      <c r="S21" s="106">
        <v>0</v>
      </c>
      <c r="T21" s="104">
        <v>0</v>
      </c>
      <c r="U21" s="105">
        <v>0</v>
      </c>
      <c r="V21" s="104">
        <v>0</v>
      </c>
      <c r="W21" s="105">
        <v>0</v>
      </c>
      <c r="X21" s="103">
        <f t="shared" si="3"/>
        <v>0</v>
      </c>
      <c r="Y21" s="109">
        <f t="shared" si="4"/>
        <v>500</v>
      </c>
      <c r="AC21" s="35"/>
    </row>
    <row r="22" spans="1:29" ht="12.75">
      <c r="A22" s="110"/>
      <c r="B22" s="120">
        <v>63</v>
      </c>
      <c r="C22" s="121" t="s">
        <v>103</v>
      </c>
      <c r="D22" s="121" t="s">
        <v>40</v>
      </c>
      <c r="E22" s="98">
        <v>500</v>
      </c>
      <c r="F22" s="99">
        <v>0</v>
      </c>
      <c r="G22" s="99">
        <v>0</v>
      </c>
      <c r="H22" s="99">
        <v>0</v>
      </c>
      <c r="I22" s="135">
        <f t="shared" si="5"/>
        <v>0</v>
      </c>
      <c r="J22" s="102">
        <f t="shared" si="0"/>
        <v>0</v>
      </c>
      <c r="K22" s="102">
        <f t="shared" si="1"/>
        <v>0</v>
      </c>
      <c r="L22" s="102">
        <f t="shared" si="2"/>
        <v>0</v>
      </c>
      <c r="M22" s="103">
        <f t="shared" si="6"/>
        <v>0</v>
      </c>
      <c r="N22" s="104">
        <v>0</v>
      </c>
      <c r="O22" s="105">
        <v>0</v>
      </c>
      <c r="P22" s="167">
        <v>0</v>
      </c>
      <c r="Q22" s="106">
        <v>0</v>
      </c>
      <c r="R22" s="107">
        <v>0</v>
      </c>
      <c r="S22" s="106">
        <v>0</v>
      </c>
      <c r="T22" s="104">
        <v>0</v>
      </c>
      <c r="U22" s="105">
        <v>0</v>
      </c>
      <c r="V22" s="104">
        <v>0</v>
      </c>
      <c r="W22" s="105">
        <v>0</v>
      </c>
      <c r="X22" s="103">
        <f t="shared" si="3"/>
        <v>0</v>
      </c>
      <c r="Y22" s="109">
        <f t="shared" si="4"/>
        <v>500</v>
      </c>
      <c r="AC22" s="35"/>
    </row>
    <row r="23" spans="1:29" ht="12.75">
      <c r="A23" s="110"/>
      <c r="B23" s="120">
        <v>69</v>
      </c>
      <c r="C23" s="121" t="s">
        <v>239</v>
      </c>
      <c r="D23" s="121" t="s">
        <v>60</v>
      </c>
      <c r="E23" s="98">
        <v>500</v>
      </c>
      <c r="F23" s="99">
        <v>0</v>
      </c>
      <c r="G23" s="99">
        <v>0</v>
      </c>
      <c r="H23" s="99">
        <v>0</v>
      </c>
      <c r="I23" s="135">
        <f t="shared" si="5"/>
        <v>0</v>
      </c>
      <c r="J23" s="102">
        <f t="shared" si="0"/>
        <v>0</v>
      </c>
      <c r="K23" s="102">
        <f t="shared" si="1"/>
        <v>0</v>
      </c>
      <c r="L23" s="102">
        <f t="shared" si="2"/>
        <v>0</v>
      </c>
      <c r="M23" s="103">
        <f t="shared" si="6"/>
        <v>0</v>
      </c>
      <c r="N23" s="104">
        <v>0</v>
      </c>
      <c r="O23" s="105">
        <v>0</v>
      </c>
      <c r="P23" s="167">
        <v>0</v>
      </c>
      <c r="Q23" s="106">
        <v>0</v>
      </c>
      <c r="R23" s="107">
        <v>0</v>
      </c>
      <c r="S23" s="106">
        <v>0</v>
      </c>
      <c r="T23" s="104">
        <v>0</v>
      </c>
      <c r="U23" s="105">
        <v>0</v>
      </c>
      <c r="V23" s="104">
        <v>0</v>
      </c>
      <c r="W23" s="105">
        <v>0</v>
      </c>
      <c r="X23" s="103">
        <f t="shared" si="3"/>
        <v>0</v>
      </c>
      <c r="Y23" s="109">
        <f t="shared" si="4"/>
        <v>500</v>
      </c>
      <c r="AC23" s="35"/>
    </row>
    <row r="24" spans="1:29" ht="12.75">
      <c r="A24" s="110"/>
      <c r="B24" s="120">
        <v>75</v>
      </c>
      <c r="C24" s="121" t="s">
        <v>45</v>
      </c>
      <c r="D24" s="121" t="s">
        <v>46</v>
      </c>
      <c r="E24" s="98">
        <v>500</v>
      </c>
      <c r="F24" s="99">
        <v>0</v>
      </c>
      <c r="G24" s="99">
        <v>0</v>
      </c>
      <c r="H24" s="99">
        <v>0</v>
      </c>
      <c r="I24" s="135">
        <f t="shared" si="5"/>
        <v>0</v>
      </c>
      <c r="J24" s="102">
        <f t="shared" si="0"/>
        <v>0</v>
      </c>
      <c r="K24" s="102">
        <f t="shared" si="1"/>
        <v>0</v>
      </c>
      <c r="L24" s="102">
        <f t="shared" si="2"/>
        <v>0</v>
      </c>
      <c r="M24" s="103">
        <f t="shared" si="6"/>
        <v>0</v>
      </c>
      <c r="N24" s="104">
        <v>0</v>
      </c>
      <c r="O24" s="105">
        <v>0</v>
      </c>
      <c r="P24" s="167">
        <v>0</v>
      </c>
      <c r="Q24" s="106">
        <v>0</v>
      </c>
      <c r="R24" s="107">
        <v>0</v>
      </c>
      <c r="S24" s="106">
        <v>0</v>
      </c>
      <c r="T24" s="104">
        <v>0</v>
      </c>
      <c r="U24" s="105">
        <v>0</v>
      </c>
      <c r="V24" s="104">
        <v>0</v>
      </c>
      <c r="W24" s="105">
        <v>0</v>
      </c>
      <c r="X24" s="103">
        <f t="shared" si="3"/>
        <v>0</v>
      </c>
      <c r="Y24" s="109">
        <f t="shared" si="4"/>
        <v>500</v>
      </c>
      <c r="AC24" s="35"/>
    </row>
    <row r="25" spans="1:29" ht="12.75">
      <c r="A25" s="110"/>
      <c r="B25" s="120">
        <v>85</v>
      </c>
      <c r="C25" s="121" t="s">
        <v>222</v>
      </c>
      <c r="D25" s="121" t="s">
        <v>105</v>
      </c>
      <c r="E25" s="98">
        <v>500</v>
      </c>
      <c r="F25" s="99">
        <v>0</v>
      </c>
      <c r="G25" s="99">
        <v>0</v>
      </c>
      <c r="H25" s="99">
        <v>0</v>
      </c>
      <c r="I25" s="135">
        <f t="shared" si="5"/>
        <v>0</v>
      </c>
      <c r="J25" s="102">
        <f t="shared" si="0"/>
        <v>0</v>
      </c>
      <c r="K25" s="102">
        <f t="shared" si="1"/>
        <v>0</v>
      </c>
      <c r="L25" s="102">
        <f t="shared" si="2"/>
        <v>0</v>
      </c>
      <c r="M25" s="103">
        <f t="shared" si="6"/>
        <v>0</v>
      </c>
      <c r="N25" s="104">
        <v>0</v>
      </c>
      <c r="O25" s="105">
        <v>0</v>
      </c>
      <c r="P25" s="167">
        <v>0</v>
      </c>
      <c r="Q25" s="106">
        <v>0</v>
      </c>
      <c r="R25" s="107">
        <v>0</v>
      </c>
      <c r="S25" s="106">
        <v>0</v>
      </c>
      <c r="T25" s="104">
        <v>0</v>
      </c>
      <c r="U25" s="105">
        <v>0</v>
      </c>
      <c r="V25" s="104">
        <v>0</v>
      </c>
      <c r="W25" s="105">
        <v>0</v>
      </c>
      <c r="X25" s="103">
        <f t="shared" si="3"/>
        <v>0</v>
      </c>
      <c r="Y25" s="109">
        <f t="shared" si="4"/>
        <v>500</v>
      </c>
      <c r="AC25" s="35"/>
    </row>
    <row r="26" spans="1:29" ht="12.75">
      <c r="A26" s="110"/>
      <c r="B26" s="120">
        <v>91</v>
      </c>
      <c r="C26" s="121" t="s">
        <v>240</v>
      </c>
      <c r="D26" s="121" t="s">
        <v>68</v>
      </c>
      <c r="E26" s="98">
        <v>500</v>
      </c>
      <c r="F26" s="99">
        <v>0</v>
      </c>
      <c r="G26" s="99">
        <v>0</v>
      </c>
      <c r="H26" s="99">
        <v>0</v>
      </c>
      <c r="I26" s="135">
        <f t="shared" si="5"/>
        <v>0</v>
      </c>
      <c r="J26" s="102">
        <f t="shared" si="0"/>
        <v>0</v>
      </c>
      <c r="K26" s="102">
        <f t="shared" si="1"/>
        <v>0</v>
      </c>
      <c r="L26" s="102">
        <f t="shared" si="2"/>
        <v>0</v>
      </c>
      <c r="M26" s="103">
        <f t="shared" si="6"/>
        <v>0</v>
      </c>
      <c r="N26" s="104">
        <v>0</v>
      </c>
      <c r="O26" s="105">
        <v>0</v>
      </c>
      <c r="P26" s="167">
        <v>0</v>
      </c>
      <c r="Q26" s="106">
        <v>0</v>
      </c>
      <c r="R26" s="107">
        <v>0</v>
      </c>
      <c r="S26" s="106">
        <v>0</v>
      </c>
      <c r="T26" s="104">
        <v>0</v>
      </c>
      <c r="U26" s="105">
        <v>0</v>
      </c>
      <c r="V26" s="104">
        <v>0</v>
      </c>
      <c r="W26" s="105">
        <v>0</v>
      </c>
      <c r="X26" s="103">
        <f t="shared" si="3"/>
        <v>0</v>
      </c>
      <c r="Y26" s="109">
        <f t="shared" si="4"/>
        <v>500</v>
      </c>
      <c r="AC26" s="35"/>
    </row>
    <row r="27" spans="1:29" ht="12.75">
      <c r="A27" s="110"/>
      <c r="B27" s="120">
        <v>97</v>
      </c>
      <c r="C27" s="121" t="s">
        <v>190</v>
      </c>
      <c r="D27" s="121" t="s">
        <v>109</v>
      </c>
      <c r="E27" s="98">
        <v>500</v>
      </c>
      <c r="F27" s="112">
        <v>0</v>
      </c>
      <c r="G27" s="99">
        <v>0</v>
      </c>
      <c r="H27" s="99">
        <v>0</v>
      </c>
      <c r="I27" s="135">
        <f t="shared" si="5"/>
        <v>0</v>
      </c>
      <c r="J27" s="102">
        <f t="shared" si="0"/>
        <v>0</v>
      </c>
      <c r="K27" s="102">
        <f t="shared" si="1"/>
        <v>0</v>
      </c>
      <c r="L27" s="102">
        <f t="shared" si="2"/>
        <v>0</v>
      </c>
      <c r="M27" s="103">
        <f t="shared" si="6"/>
        <v>0</v>
      </c>
      <c r="N27" s="104">
        <v>0</v>
      </c>
      <c r="O27" s="105">
        <v>0</v>
      </c>
      <c r="P27" s="167">
        <v>0</v>
      </c>
      <c r="Q27" s="106">
        <v>0</v>
      </c>
      <c r="R27" s="107">
        <v>0</v>
      </c>
      <c r="S27" s="106">
        <v>0</v>
      </c>
      <c r="T27" s="104">
        <v>0</v>
      </c>
      <c r="U27" s="105">
        <v>0</v>
      </c>
      <c r="V27" s="104">
        <v>0</v>
      </c>
      <c r="W27" s="105">
        <v>0</v>
      </c>
      <c r="X27" s="103">
        <f t="shared" si="3"/>
        <v>0</v>
      </c>
      <c r="Y27" s="109">
        <f t="shared" si="4"/>
        <v>500</v>
      </c>
      <c r="AC27" s="35"/>
    </row>
    <row r="28" spans="1:29" ht="12.75">
      <c r="A28" s="110"/>
      <c r="B28" s="120">
        <v>103</v>
      </c>
      <c r="C28" s="121" t="s">
        <v>223</v>
      </c>
      <c r="D28" s="121" t="s">
        <v>105</v>
      </c>
      <c r="E28" s="98">
        <v>500</v>
      </c>
      <c r="F28" s="99">
        <v>0</v>
      </c>
      <c r="G28" s="99">
        <v>0</v>
      </c>
      <c r="H28" s="99">
        <v>0</v>
      </c>
      <c r="I28" s="135">
        <f t="shared" si="5"/>
        <v>0</v>
      </c>
      <c r="J28" s="102">
        <f t="shared" si="0"/>
        <v>0</v>
      </c>
      <c r="K28" s="102">
        <f t="shared" si="1"/>
        <v>0</v>
      </c>
      <c r="L28" s="102">
        <f t="shared" si="2"/>
        <v>0</v>
      </c>
      <c r="M28" s="103">
        <f t="shared" si="6"/>
        <v>0</v>
      </c>
      <c r="N28" s="104">
        <v>0</v>
      </c>
      <c r="O28" s="105">
        <v>0</v>
      </c>
      <c r="P28" s="167">
        <v>0</v>
      </c>
      <c r="Q28" s="106">
        <v>0</v>
      </c>
      <c r="R28" s="107">
        <v>0</v>
      </c>
      <c r="S28" s="106">
        <v>0</v>
      </c>
      <c r="T28" s="104">
        <v>0</v>
      </c>
      <c r="U28" s="105">
        <v>0</v>
      </c>
      <c r="V28" s="104">
        <v>0</v>
      </c>
      <c r="W28" s="105">
        <v>0</v>
      </c>
      <c r="X28" s="103">
        <f t="shared" si="3"/>
        <v>0</v>
      </c>
      <c r="Y28" s="109">
        <f t="shared" si="4"/>
        <v>500</v>
      </c>
      <c r="AC28" s="35"/>
    </row>
    <row r="29" spans="1:29" ht="12.75">
      <c r="A29" s="110"/>
      <c r="B29" s="120">
        <v>109</v>
      </c>
      <c r="C29" s="121" t="s">
        <v>241</v>
      </c>
      <c r="D29" s="121" t="s">
        <v>194</v>
      </c>
      <c r="E29" s="98">
        <v>500</v>
      </c>
      <c r="F29" s="99">
        <v>0</v>
      </c>
      <c r="G29" s="99">
        <v>0</v>
      </c>
      <c r="H29" s="99">
        <v>0</v>
      </c>
      <c r="I29" s="135">
        <f t="shared" si="5"/>
        <v>0</v>
      </c>
      <c r="J29" s="102">
        <f t="shared" si="0"/>
        <v>0</v>
      </c>
      <c r="K29" s="102">
        <f t="shared" si="1"/>
        <v>0</v>
      </c>
      <c r="L29" s="102">
        <f t="shared" si="2"/>
        <v>0</v>
      </c>
      <c r="M29" s="103">
        <f t="shared" si="6"/>
        <v>0</v>
      </c>
      <c r="N29" s="104">
        <v>0</v>
      </c>
      <c r="O29" s="105">
        <v>0</v>
      </c>
      <c r="P29" s="167">
        <v>0</v>
      </c>
      <c r="Q29" s="106">
        <v>0</v>
      </c>
      <c r="R29" s="107">
        <v>0</v>
      </c>
      <c r="S29" s="106">
        <v>0</v>
      </c>
      <c r="T29" s="104">
        <v>0</v>
      </c>
      <c r="U29" s="105">
        <v>0</v>
      </c>
      <c r="V29" s="104">
        <v>0</v>
      </c>
      <c r="W29" s="105">
        <v>0</v>
      </c>
      <c r="X29" s="103">
        <f t="shared" si="3"/>
        <v>0</v>
      </c>
      <c r="Y29" s="109">
        <f t="shared" si="4"/>
        <v>500</v>
      </c>
      <c r="AC29" s="35"/>
    </row>
    <row r="30" spans="1:29" ht="12.75">
      <c r="A30" s="110"/>
      <c r="B30" s="120">
        <v>112</v>
      </c>
      <c r="C30" s="121" t="s">
        <v>242</v>
      </c>
      <c r="D30" s="121" t="s">
        <v>113</v>
      </c>
      <c r="E30" s="98">
        <v>500</v>
      </c>
      <c r="F30" s="99">
        <v>0</v>
      </c>
      <c r="G30" s="99">
        <v>0</v>
      </c>
      <c r="H30" s="99">
        <v>0</v>
      </c>
      <c r="I30" s="135">
        <f t="shared" si="5"/>
        <v>0</v>
      </c>
      <c r="J30" s="102">
        <f t="shared" si="0"/>
        <v>0</v>
      </c>
      <c r="K30" s="102">
        <f t="shared" si="1"/>
        <v>0</v>
      </c>
      <c r="L30" s="102">
        <f t="shared" si="2"/>
        <v>0</v>
      </c>
      <c r="M30" s="103">
        <f t="shared" si="6"/>
        <v>0</v>
      </c>
      <c r="N30" s="104">
        <v>0</v>
      </c>
      <c r="O30" s="105">
        <v>0</v>
      </c>
      <c r="P30" s="167">
        <v>0</v>
      </c>
      <c r="Q30" s="106">
        <v>0</v>
      </c>
      <c r="R30" s="107">
        <v>0</v>
      </c>
      <c r="S30" s="106">
        <v>0</v>
      </c>
      <c r="T30" s="104">
        <v>0</v>
      </c>
      <c r="U30" s="105">
        <v>0</v>
      </c>
      <c r="V30" s="104">
        <v>0</v>
      </c>
      <c r="W30" s="105">
        <v>0</v>
      </c>
      <c r="X30" s="103">
        <f t="shared" si="3"/>
        <v>0</v>
      </c>
      <c r="Y30" s="109">
        <f t="shared" si="4"/>
        <v>500</v>
      </c>
      <c r="AC30" s="35"/>
    </row>
    <row r="31" spans="1:29" ht="12.75">
      <c r="A31" s="110"/>
      <c r="B31" s="120">
        <v>115</v>
      </c>
      <c r="C31" s="121" t="s">
        <v>243</v>
      </c>
      <c r="D31" s="121" t="s">
        <v>244</v>
      </c>
      <c r="E31" s="98">
        <v>500</v>
      </c>
      <c r="F31" s="99">
        <v>0</v>
      </c>
      <c r="G31" s="99">
        <v>0</v>
      </c>
      <c r="H31" s="99">
        <v>0</v>
      </c>
      <c r="I31" s="135">
        <f t="shared" si="5"/>
        <v>0</v>
      </c>
      <c r="J31" s="102">
        <f t="shared" si="0"/>
        <v>0</v>
      </c>
      <c r="K31" s="102">
        <f t="shared" si="1"/>
        <v>0</v>
      </c>
      <c r="L31" s="102">
        <f t="shared" si="2"/>
        <v>0</v>
      </c>
      <c r="M31" s="103">
        <f t="shared" si="6"/>
        <v>0</v>
      </c>
      <c r="N31" s="104">
        <v>0</v>
      </c>
      <c r="O31" s="105">
        <v>0</v>
      </c>
      <c r="P31" s="167">
        <v>0</v>
      </c>
      <c r="Q31" s="106">
        <v>0</v>
      </c>
      <c r="R31" s="107">
        <v>0</v>
      </c>
      <c r="S31" s="106">
        <v>0</v>
      </c>
      <c r="T31" s="104">
        <v>0</v>
      </c>
      <c r="U31" s="105">
        <v>0</v>
      </c>
      <c r="V31" s="104">
        <v>0</v>
      </c>
      <c r="W31" s="105">
        <v>0</v>
      </c>
      <c r="X31" s="103">
        <f t="shared" si="3"/>
        <v>0</v>
      </c>
      <c r="Y31" s="109">
        <f t="shared" si="4"/>
        <v>500</v>
      </c>
      <c r="AC31" s="35"/>
    </row>
    <row r="32" spans="1:29" ht="12.75">
      <c r="A32" s="110"/>
      <c r="B32" s="120">
        <v>118</v>
      </c>
      <c r="C32" s="121" t="s">
        <v>245</v>
      </c>
      <c r="D32" s="121" t="s">
        <v>246</v>
      </c>
      <c r="E32" s="98">
        <v>500</v>
      </c>
      <c r="F32" s="99">
        <v>0</v>
      </c>
      <c r="G32" s="99">
        <v>0</v>
      </c>
      <c r="H32" s="99">
        <v>0</v>
      </c>
      <c r="I32" s="135">
        <f t="shared" si="5"/>
        <v>0</v>
      </c>
      <c r="J32" s="102">
        <f t="shared" si="0"/>
        <v>0</v>
      </c>
      <c r="K32" s="102">
        <f t="shared" si="1"/>
        <v>0</v>
      </c>
      <c r="L32" s="102">
        <f t="shared" si="2"/>
        <v>0</v>
      </c>
      <c r="M32" s="103">
        <f t="shared" si="6"/>
        <v>0</v>
      </c>
      <c r="N32" s="104">
        <v>0</v>
      </c>
      <c r="O32" s="105">
        <v>0</v>
      </c>
      <c r="P32" s="167">
        <v>0</v>
      </c>
      <c r="Q32" s="106">
        <v>0</v>
      </c>
      <c r="R32" s="107">
        <v>0</v>
      </c>
      <c r="S32" s="106">
        <v>0</v>
      </c>
      <c r="T32" s="104">
        <v>0</v>
      </c>
      <c r="U32" s="105">
        <v>0</v>
      </c>
      <c r="V32" s="104">
        <v>0</v>
      </c>
      <c r="W32" s="105">
        <v>0</v>
      </c>
      <c r="X32" s="103">
        <f t="shared" si="3"/>
        <v>0</v>
      </c>
      <c r="Y32" s="109">
        <f t="shared" si="4"/>
        <v>500</v>
      </c>
      <c r="AC32" s="35"/>
    </row>
    <row r="33" spans="1:25" s="35" customFormat="1" ht="12.75">
      <c r="A33" s="110"/>
      <c r="B33" s="120">
        <v>121</v>
      </c>
      <c r="C33" s="121" t="s">
        <v>117</v>
      </c>
      <c r="D33" s="121" t="s">
        <v>118</v>
      </c>
      <c r="E33" s="98">
        <v>500</v>
      </c>
      <c r="F33" s="99">
        <v>0</v>
      </c>
      <c r="G33" s="99">
        <v>0</v>
      </c>
      <c r="H33" s="99">
        <v>0</v>
      </c>
      <c r="I33" s="135">
        <f t="shared" si="5"/>
        <v>0</v>
      </c>
      <c r="J33" s="102">
        <f t="shared" si="0"/>
        <v>0</v>
      </c>
      <c r="K33" s="102">
        <f t="shared" si="1"/>
        <v>0</v>
      </c>
      <c r="L33" s="102">
        <f t="shared" si="2"/>
        <v>0</v>
      </c>
      <c r="M33" s="103">
        <f t="shared" si="6"/>
        <v>0</v>
      </c>
      <c r="N33" s="104">
        <v>0</v>
      </c>
      <c r="O33" s="105">
        <v>0</v>
      </c>
      <c r="P33" s="167">
        <v>0</v>
      </c>
      <c r="Q33" s="106">
        <v>0</v>
      </c>
      <c r="R33" s="107">
        <v>0</v>
      </c>
      <c r="S33" s="106">
        <v>0</v>
      </c>
      <c r="T33" s="104">
        <v>0</v>
      </c>
      <c r="U33" s="105">
        <v>0</v>
      </c>
      <c r="V33" s="104">
        <v>0</v>
      </c>
      <c r="W33" s="105">
        <v>0</v>
      </c>
      <c r="X33" s="103">
        <f t="shared" si="3"/>
        <v>0</v>
      </c>
      <c r="Y33" s="109">
        <f t="shared" si="4"/>
        <v>500</v>
      </c>
    </row>
    <row r="34" spans="1:25" s="35" customFormat="1" ht="12.75">
      <c r="A34" s="110"/>
      <c r="B34" s="120">
        <v>133</v>
      </c>
      <c r="C34" s="121" t="s">
        <v>161</v>
      </c>
      <c r="D34" s="121" t="s">
        <v>85</v>
      </c>
      <c r="E34" s="98">
        <v>500</v>
      </c>
      <c r="F34" s="99">
        <v>0</v>
      </c>
      <c r="G34" s="99">
        <v>0</v>
      </c>
      <c r="H34" s="99">
        <v>0</v>
      </c>
      <c r="I34" s="135">
        <f t="shared" si="5"/>
        <v>0</v>
      </c>
      <c r="J34" s="102">
        <f t="shared" si="0"/>
        <v>0</v>
      </c>
      <c r="K34" s="102">
        <f t="shared" si="1"/>
        <v>0</v>
      </c>
      <c r="L34" s="102">
        <f t="shared" si="2"/>
        <v>0</v>
      </c>
      <c r="M34" s="103">
        <f t="shared" si="6"/>
        <v>0</v>
      </c>
      <c r="N34" s="104">
        <v>0</v>
      </c>
      <c r="O34" s="105">
        <v>0</v>
      </c>
      <c r="P34" s="167">
        <v>0</v>
      </c>
      <c r="Q34" s="106">
        <v>0</v>
      </c>
      <c r="R34" s="107">
        <v>0</v>
      </c>
      <c r="S34" s="106">
        <v>0</v>
      </c>
      <c r="T34" s="104">
        <v>0</v>
      </c>
      <c r="U34" s="105">
        <v>0</v>
      </c>
      <c r="V34" s="104">
        <v>0</v>
      </c>
      <c r="W34" s="105">
        <v>0</v>
      </c>
      <c r="X34" s="103">
        <f t="shared" si="3"/>
        <v>0</v>
      </c>
      <c r="Y34" s="109">
        <f t="shared" si="4"/>
        <v>500</v>
      </c>
    </row>
    <row r="35" spans="1:25" s="35" customFormat="1" ht="12.75">
      <c r="A35" s="110"/>
      <c r="B35" s="120">
        <v>136</v>
      </c>
      <c r="C35" s="121" t="s">
        <v>247</v>
      </c>
      <c r="D35" s="121" t="s">
        <v>248</v>
      </c>
      <c r="E35" s="98">
        <v>500</v>
      </c>
      <c r="F35" s="99">
        <v>0</v>
      </c>
      <c r="G35" s="99">
        <v>0</v>
      </c>
      <c r="H35" s="99">
        <v>0</v>
      </c>
      <c r="I35" s="135">
        <f t="shared" si="5"/>
        <v>0</v>
      </c>
      <c r="J35" s="102">
        <f t="shared" si="0"/>
        <v>0</v>
      </c>
      <c r="K35" s="102">
        <f t="shared" si="1"/>
        <v>0</v>
      </c>
      <c r="L35" s="102">
        <f t="shared" si="2"/>
        <v>0</v>
      </c>
      <c r="M35" s="103">
        <f t="shared" si="6"/>
        <v>0</v>
      </c>
      <c r="N35" s="104">
        <v>0</v>
      </c>
      <c r="O35" s="105">
        <v>0</v>
      </c>
      <c r="P35" s="167">
        <v>0</v>
      </c>
      <c r="Q35" s="106">
        <v>0</v>
      </c>
      <c r="R35" s="107">
        <v>0</v>
      </c>
      <c r="S35" s="106">
        <v>0</v>
      </c>
      <c r="T35" s="104">
        <v>0</v>
      </c>
      <c r="U35" s="105">
        <v>0</v>
      </c>
      <c r="V35" s="104">
        <v>0</v>
      </c>
      <c r="W35" s="105">
        <v>0</v>
      </c>
      <c r="X35" s="103">
        <f t="shared" si="3"/>
        <v>0</v>
      </c>
      <c r="Y35" s="109">
        <f t="shared" si="4"/>
        <v>500</v>
      </c>
    </row>
    <row r="36" spans="1:25" s="35" customFormat="1" ht="12.75">
      <c r="A36" s="110"/>
      <c r="B36" s="120">
        <v>140</v>
      </c>
      <c r="C36" s="121" t="s">
        <v>249</v>
      </c>
      <c r="D36" s="121" t="s">
        <v>250</v>
      </c>
      <c r="E36" s="98">
        <v>500</v>
      </c>
      <c r="F36" s="99">
        <v>0</v>
      </c>
      <c r="G36" s="99">
        <v>0</v>
      </c>
      <c r="H36" s="99">
        <v>0</v>
      </c>
      <c r="I36" s="135">
        <f t="shared" si="5"/>
        <v>0</v>
      </c>
      <c r="J36" s="102">
        <f t="shared" si="0"/>
        <v>0</v>
      </c>
      <c r="K36" s="102">
        <f t="shared" si="1"/>
        <v>0</v>
      </c>
      <c r="L36" s="102">
        <f t="shared" si="2"/>
        <v>0</v>
      </c>
      <c r="M36" s="103">
        <f t="shared" si="6"/>
        <v>0</v>
      </c>
      <c r="N36" s="104">
        <v>0</v>
      </c>
      <c r="O36" s="105">
        <v>0</v>
      </c>
      <c r="P36" s="167">
        <v>0</v>
      </c>
      <c r="Q36" s="106">
        <v>0</v>
      </c>
      <c r="R36" s="107">
        <v>0</v>
      </c>
      <c r="S36" s="106">
        <v>0</v>
      </c>
      <c r="T36" s="104">
        <v>0</v>
      </c>
      <c r="U36" s="105">
        <v>0</v>
      </c>
      <c r="V36" s="104">
        <v>0</v>
      </c>
      <c r="W36" s="105">
        <v>0</v>
      </c>
      <c r="X36" s="103">
        <f t="shared" si="3"/>
        <v>0</v>
      </c>
      <c r="Y36" s="109">
        <f t="shared" si="4"/>
        <v>500</v>
      </c>
    </row>
    <row r="37" spans="1:25" s="35" customFormat="1" ht="12.75">
      <c r="A37" s="110"/>
      <c r="B37" s="120">
        <v>142</v>
      </c>
      <c r="C37" s="121" t="s">
        <v>251</v>
      </c>
      <c r="D37" s="121" t="s">
        <v>74</v>
      </c>
      <c r="E37" s="98">
        <v>500</v>
      </c>
      <c r="F37" s="99">
        <v>0</v>
      </c>
      <c r="G37" s="99">
        <v>0</v>
      </c>
      <c r="H37" s="99">
        <v>0</v>
      </c>
      <c r="I37" s="135">
        <f t="shared" si="5"/>
        <v>0</v>
      </c>
      <c r="J37" s="102">
        <f t="shared" si="0"/>
        <v>0</v>
      </c>
      <c r="K37" s="102">
        <f t="shared" si="1"/>
        <v>0</v>
      </c>
      <c r="L37" s="102">
        <f t="shared" si="2"/>
        <v>0</v>
      </c>
      <c r="M37" s="103">
        <f t="shared" si="6"/>
        <v>0</v>
      </c>
      <c r="N37" s="104">
        <v>0</v>
      </c>
      <c r="O37" s="105">
        <v>0</v>
      </c>
      <c r="P37" s="167">
        <v>0</v>
      </c>
      <c r="Q37" s="106">
        <v>0</v>
      </c>
      <c r="R37" s="107">
        <v>0</v>
      </c>
      <c r="S37" s="106">
        <v>0</v>
      </c>
      <c r="T37" s="104">
        <v>0</v>
      </c>
      <c r="U37" s="105">
        <v>0</v>
      </c>
      <c r="V37" s="104">
        <v>0</v>
      </c>
      <c r="W37" s="105">
        <v>0</v>
      </c>
      <c r="X37" s="103">
        <f t="shared" si="3"/>
        <v>0</v>
      </c>
      <c r="Y37" s="109">
        <f t="shared" si="4"/>
        <v>500</v>
      </c>
    </row>
    <row r="38" spans="1:25" s="35" customFormat="1" ht="12.75">
      <c r="A38" s="110"/>
      <c r="B38" s="120">
        <v>148</v>
      </c>
      <c r="C38" s="121" t="s">
        <v>79</v>
      </c>
      <c r="D38" s="121" t="s">
        <v>76</v>
      </c>
      <c r="E38" s="98">
        <v>500</v>
      </c>
      <c r="F38" s="112">
        <v>0</v>
      </c>
      <c r="G38" s="99">
        <v>0</v>
      </c>
      <c r="H38" s="99">
        <v>0</v>
      </c>
      <c r="I38" s="135">
        <f t="shared" si="5"/>
        <v>0</v>
      </c>
      <c r="J38" s="102">
        <f t="shared" si="0"/>
        <v>0</v>
      </c>
      <c r="K38" s="102">
        <f t="shared" si="1"/>
        <v>0</v>
      </c>
      <c r="L38" s="102">
        <f t="shared" si="2"/>
        <v>0</v>
      </c>
      <c r="M38" s="103">
        <f t="shared" si="6"/>
        <v>0</v>
      </c>
      <c r="N38" s="104">
        <v>0</v>
      </c>
      <c r="O38" s="105">
        <v>0</v>
      </c>
      <c r="P38" s="167">
        <v>0</v>
      </c>
      <c r="Q38" s="106">
        <v>0</v>
      </c>
      <c r="R38" s="107">
        <v>0</v>
      </c>
      <c r="S38" s="106">
        <v>0</v>
      </c>
      <c r="T38" s="104">
        <v>0</v>
      </c>
      <c r="U38" s="105">
        <v>0</v>
      </c>
      <c r="V38" s="104">
        <v>0</v>
      </c>
      <c r="W38" s="105">
        <v>0</v>
      </c>
      <c r="X38" s="103">
        <f t="shared" si="3"/>
        <v>0</v>
      </c>
      <c r="Y38" s="109">
        <f t="shared" si="4"/>
        <v>500</v>
      </c>
    </row>
    <row r="39" spans="1:25" s="35" customFormat="1" ht="12.75">
      <c r="A39" s="110"/>
      <c r="B39" s="120">
        <v>155</v>
      </c>
      <c r="C39" s="121" t="s">
        <v>165</v>
      </c>
      <c r="D39" s="121" t="s">
        <v>89</v>
      </c>
      <c r="E39" s="98">
        <v>500</v>
      </c>
      <c r="F39" s="99">
        <v>0</v>
      </c>
      <c r="G39" s="99">
        <v>0</v>
      </c>
      <c r="H39" s="99">
        <v>0</v>
      </c>
      <c r="I39" s="135">
        <f t="shared" si="5"/>
        <v>0</v>
      </c>
      <c r="J39" s="102">
        <f t="shared" si="0"/>
        <v>0</v>
      </c>
      <c r="K39" s="102">
        <f t="shared" si="1"/>
        <v>0</v>
      </c>
      <c r="L39" s="102">
        <f t="shared" si="2"/>
        <v>0</v>
      </c>
      <c r="M39" s="103">
        <f t="shared" si="6"/>
        <v>0</v>
      </c>
      <c r="N39" s="104">
        <v>0</v>
      </c>
      <c r="O39" s="105">
        <v>0</v>
      </c>
      <c r="P39" s="167">
        <v>0</v>
      </c>
      <c r="Q39" s="106">
        <v>0</v>
      </c>
      <c r="R39" s="107">
        <v>0</v>
      </c>
      <c r="S39" s="106">
        <v>0</v>
      </c>
      <c r="T39" s="104">
        <v>0</v>
      </c>
      <c r="U39" s="105">
        <v>0</v>
      </c>
      <c r="V39" s="104">
        <v>0</v>
      </c>
      <c r="W39" s="105">
        <v>0</v>
      </c>
      <c r="X39" s="103">
        <f t="shared" si="3"/>
        <v>0</v>
      </c>
      <c r="Y39" s="109">
        <f t="shared" si="4"/>
        <v>500</v>
      </c>
    </row>
    <row r="40" spans="1:25" s="35" customFormat="1" ht="12.75">
      <c r="A40" s="110"/>
      <c r="B40" s="120">
        <v>167</v>
      </c>
      <c r="C40" s="121" t="s">
        <v>188</v>
      </c>
      <c r="D40" s="121" t="s">
        <v>189</v>
      </c>
      <c r="E40" s="98">
        <v>500</v>
      </c>
      <c r="F40" s="99">
        <v>0</v>
      </c>
      <c r="G40" s="99">
        <v>0</v>
      </c>
      <c r="H40" s="99">
        <v>0</v>
      </c>
      <c r="I40" s="135">
        <f t="shared" si="5"/>
        <v>0</v>
      </c>
      <c r="J40" s="102">
        <f t="shared" si="0"/>
        <v>0</v>
      </c>
      <c r="K40" s="102">
        <f t="shared" si="1"/>
        <v>0</v>
      </c>
      <c r="L40" s="102">
        <f t="shared" si="2"/>
        <v>0</v>
      </c>
      <c r="M40" s="103">
        <f t="shared" si="6"/>
        <v>0</v>
      </c>
      <c r="N40" s="104">
        <v>0</v>
      </c>
      <c r="O40" s="105">
        <v>0</v>
      </c>
      <c r="P40" s="167">
        <v>0</v>
      </c>
      <c r="Q40" s="106">
        <v>0</v>
      </c>
      <c r="R40" s="107">
        <v>0</v>
      </c>
      <c r="S40" s="106">
        <v>0</v>
      </c>
      <c r="T40" s="104">
        <v>0</v>
      </c>
      <c r="U40" s="105">
        <v>0</v>
      </c>
      <c r="V40" s="104">
        <v>0</v>
      </c>
      <c r="W40" s="105">
        <v>0</v>
      </c>
      <c r="X40" s="103">
        <f t="shared" si="3"/>
        <v>0</v>
      </c>
      <c r="Y40" s="109">
        <f t="shared" si="4"/>
        <v>500</v>
      </c>
    </row>
  </sheetData>
  <sheetProtection selectLockedCells="1" selectUnlockedCells="1"/>
  <mergeCells count="10">
    <mergeCell ref="N10:O10"/>
    <mergeCell ref="Q10:R10"/>
    <mergeCell ref="V10:W10"/>
    <mergeCell ref="G11:G12"/>
    <mergeCell ref="H11:H12"/>
    <mergeCell ref="I11:I12"/>
    <mergeCell ref="N11:O11"/>
    <mergeCell ref="Q11:R11"/>
    <mergeCell ref="T11:U11"/>
    <mergeCell ref="V11:W11"/>
  </mergeCells>
  <printOptions/>
  <pageMargins left="0.49027777777777776" right="0.19027777777777777" top="0.44027777777777777" bottom="0.42986111111111114" header="0.5118055555555555" footer="0.5118055555555555"/>
  <pageSetup fitToHeight="1" fitToWidth="1"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Nevenka Kerin</cp:lastModifiedBy>
  <dcterms:modified xsi:type="dcterms:W3CDTF">2013-09-16T05:32:54Z</dcterms:modified>
  <cp:category/>
  <cp:version/>
  <cp:contentType/>
  <cp:contentStatus/>
</cp:coreProperties>
</file>